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4720" yWindow="20" windowWidth="20600" windowHeight="20520" tabRatio="500"/>
  </bookViews>
  <sheets>
    <sheet name="1415 ALL" sheetId="1" r:id="rId1"/>
    <sheet name="Class of 2018" sheetId="2" r:id="rId2"/>
    <sheet name="Class of 2017" sheetId="3" r:id="rId3"/>
    <sheet name="Class of 2016" sheetId="4" r:id="rId4"/>
    <sheet name="Class of 2015" sheetId="5" r:id="rId5"/>
  </sheets>
  <definedNames>
    <definedName name="_xlnm.Print_Area" localSheetId="0">'1415 ALL'!$A$1:$E$65</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9" i="2" l="1"/>
  <c r="E26" i="1"/>
  <c r="E30" i="1"/>
  <c r="E36" i="1"/>
  <c r="E41" i="1"/>
  <c r="E43" i="1"/>
  <c r="E47" i="1"/>
  <c r="D26" i="1"/>
  <c r="D30" i="1"/>
  <c r="D36" i="1"/>
  <c r="D41" i="1"/>
  <c r="D43" i="1"/>
  <c r="D47" i="1"/>
  <c r="C26" i="1"/>
  <c r="C30" i="1"/>
  <c r="C36" i="1"/>
  <c r="C41" i="1"/>
  <c r="C43" i="1"/>
  <c r="C47" i="1"/>
  <c r="B26" i="1"/>
  <c r="B30" i="1"/>
  <c r="B36" i="1"/>
  <c r="B41" i="1"/>
  <c r="B43" i="1"/>
  <c r="B47" i="1"/>
  <c r="E25" i="1"/>
  <c r="E29" i="1"/>
  <c r="E46" i="1"/>
  <c r="D25" i="1"/>
  <c r="D29" i="1"/>
  <c r="D46" i="1"/>
  <c r="C25" i="1"/>
  <c r="C29" i="1"/>
  <c r="C46" i="1"/>
  <c r="B25" i="1"/>
  <c r="B29" i="1"/>
  <c r="B46" i="1"/>
  <c r="C24" i="5"/>
  <c r="B24" i="5"/>
  <c r="D16" i="5"/>
  <c r="C16" i="5"/>
  <c r="B16" i="5"/>
  <c r="B24" i="4"/>
  <c r="C26" i="3"/>
  <c r="B26" i="3"/>
  <c r="C24" i="4"/>
  <c r="D16" i="4"/>
  <c r="C16" i="4"/>
  <c r="B16" i="4"/>
  <c r="D18" i="3"/>
  <c r="C18" i="3"/>
  <c r="B18" i="3"/>
  <c r="D19" i="2"/>
  <c r="C19" i="2"/>
  <c r="C27" i="2"/>
  <c r="B27" i="2"/>
</calcChain>
</file>

<file path=xl/sharedStrings.xml><?xml version="1.0" encoding="utf-8"?>
<sst xmlns="http://schemas.openxmlformats.org/spreadsheetml/2006/main" count="176" uniqueCount="96">
  <si>
    <t>BUDGET 2014-2015</t>
  </si>
  <si>
    <t>Months in the academic year</t>
  </si>
  <si>
    <t>EDUCATIONAL EXPENSES</t>
  </si>
  <si>
    <t>2014-2015 tuition &amp; fees will be finalized in June 2014</t>
  </si>
  <si>
    <t>2 Terms per year</t>
  </si>
  <si>
    <t>Year 1</t>
  </si>
  <si>
    <t>Year 2</t>
  </si>
  <si>
    <t>Year 3</t>
  </si>
  <si>
    <t>Year 4</t>
  </si>
  <si>
    <t>Instructional Fee: Resident</t>
  </si>
  <si>
    <t>Instructional Fee: Non-Resident</t>
  </si>
  <si>
    <t>General Fee</t>
  </si>
  <si>
    <t>Disability/Life Insurance</t>
  </si>
  <si>
    <t>Student Health Insurance</t>
  </si>
  <si>
    <t>Registration Fee</t>
  </si>
  <si>
    <t>Anatomy Lab Fee</t>
  </si>
  <si>
    <t>Microscope Fee</t>
  </si>
  <si>
    <t>Criminal Background Check Fee</t>
  </si>
  <si>
    <t>Curriculum Supplies Fee</t>
  </si>
  <si>
    <t>Clinical Assessment Fee</t>
  </si>
  <si>
    <t>Exam Soft Service Use</t>
  </si>
  <si>
    <t>SOM Term End Exam Fee</t>
  </si>
  <si>
    <t>Graduation Fee</t>
  </si>
  <si>
    <t>Graduation Regalia</t>
  </si>
  <si>
    <t>National Exam Fee</t>
  </si>
  <si>
    <t>Parking Pass</t>
  </si>
  <si>
    <t>Legal Services Fee</t>
  </si>
  <si>
    <t>TOTAL TUITION AND FEES:     RESIDENT</t>
  </si>
  <si>
    <r>
      <t xml:space="preserve">                                          </t>
    </r>
    <r>
      <rPr>
        <b/>
        <sz val="10"/>
        <rFont val="Verdana"/>
      </rPr>
      <t>NON RESIDENT</t>
    </r>
  </si>
  <si>
    <t>Books and supplies</t>
  </si>
  <si>
    <t>TOTAL EDUCATIONAL EXPENSES:     RESIDENT</t>
  </si>
  <si>
    <r>
      <t xml:space="preserve">                                                   </t>
    </r>
    <r>
      <rPr>
        <b/>
        <sz val="10"/>
        <rFont val="Verdana"/>
      </rPr>
      <t>NON RESIDENT</t>
    </r>
  </si>
  <si>
    <t>LIVING EXPENSES</t>
  </si>
  <si>
    <t xml:space="preserve">ROOM AND BOARD              </t>
  </si>
  <si>
    <t xml:space="preserve">     Rent                                </t>
  </si>
  <si>
    <t xml:space="preserve">     Groceries /Utilities/Phone   </t>
  </si>
  <si>
    <t xml:space="preserve">TOTAL ROOM AND BOARD    </t>
  </si>
  <si>
    <t>OTHER</t>
  </si>
  <si>
    <t xml:space="preserve">     Transportation                 </t>
  </si>
  <si>
    <t>TOTAL OTHER</t>
  </si>
  <si>
    <t>TOTAL LIVING EXPENSES</t>
  </si>
  <si>
    <t>2013-2014 STUDENT EXPENSE BUDGET: RESIDENT</t>
  </si>
  <si>
    <r>
      <t xml:space="preserve">                                                        </t>
    </r>
    <r>
      <rPr>
        <b/>
        <sz val="10"/>
        <rFont val="Verdana"/>
      </rPr>
      <t>NON RESIDENT</t>
    </r>
  </si>
  <si>
    <t>ADDITIONAL EXPENSES (OPTIONAL)</t>
  </si>
  <si>
    <t>Computer Allowance (one-time)    $ 2,000</t>
  </si>
  <si>
    <t>Family Insurance:          Term          Year</t>
  </si>
  <si>
    <t xml:space="preserve"> Spouse                     $2,407.00   $4,844.00</t>
  </si>
  <si>
    <t xml:space="preserve"> Child                        $1,254.00   $2,508.00</t>
  </si>
  <si>
    <t xml:space="preserve"> Spouse &amp; Child          $3,683.00   $7,366.00</t>
  </si>
  <si>
    <t xml:space="preserve"> Each additional Child  $1,254.00   $2,508.00</t>
  </si>
  <si>
    <t>Child Care:                     Month        Year</t>
  </si>
  <si>
    <t xml:space="preserve">  Age 1 - 5                   $600.00     $6,600.00</t>
  </si>
  <si>
    <t xml:space="preserve">  Age 6 - 12                 $350.00     $3,850.00</t>
  </si>
  <si>
    <t xml:space="preserve">   (Determined by actual receipts)</t>
  </si>
  <si>
    <t>International Health Program (IHP) participants may receive</t>
  </si>
  <si>
    <t>funds for travel with confirmation of IHP enrollment up to a</t>
  </si>
  <si>
    <t>maximum total of $3,000 for both trips.</t>
  </si>
  <si>
    <t>Estimated Educational Cost</t>
  </si>
  <si>
    <t>Year</t>
  </si>
  <si>
    <t>Student Health Insurance#</t>
  </si>
  <si>
    <t>Anatomy Fee</t>
  </si>
  <si>
    <t>Legal Service Fee</t>
  </si>
  <si>
    <t>Books and Supplies*</t>
  </si>
  <si>
    <t>TOTAL</t>
  </si>
  <si>
    <r>
      <t xml:space="preserve"> </t>
    </r>
    <r>
      <rPr>
        <b/>
        <u/>
        <sz val="12"/>
        <color theme="1"/>
        <rFont val="Cambria"/>
      </rPr>
      <t>Year</t>
    </r>
  </si>
  <si>
    <t>Each Month</t>
  </si>
  <si>
    <t>Room and Board</t>
  </si>
  <si>
    <t>Transportation</t>
  </si>
  <si>
    <t>* Not billed through the Office of the Bursar</t>
  </si>
  <si>
    <t># You will be charged for the school Health Insurance ONLY if you sign up.  if you are covered under other means such as parents, the money will simply be refunded to you, if you borrow max loans offer to you.</t>
  </si>
  <si>
    <t>KEEP IN MIND: BSOM does NOT fund your Residency Interviews through Student Loans, you must provide your own means. Budget wisely and start saving NOW!</t>
  </si>
  <si>
    <t>Term I</t>
  </si>
  <si>
    <t>Term II</t>
  </si>
  <si>
    <t>Exam Soft Servie Use</t>
  </si>
  <si>
    <t>Maximum Allowance for Living Expenses   (August 2014 – August 2015)</t>
  </si>
  <si>
    <t>(This is not a bill.  All figures are estimated until June 2014)</t>
  </si>
  <si>
    <t>2014-2015 New Student Cost Estimator</t>
  </si>
  <si>
    <t>SOM Tern End Exam Fee</t>
  </si>
  <si>
    <t>Maximum Allowance for Living Expenses   (August 2014 – June 2015)</t>
  </si>
  <si>
    <t>Step 1 National Exam Fee*</t>
  </si>
  <si>
    <t>Maximum Allowance for Living Expenses   (July 2014 – June 2015)</t>
  </si>
  <si>
    <t>Step 2 National Exam Fee*</t>
  </si>
  <si>
    <t>Criminal Background Check*</t>
  </si>
  <si>
    <t>Personal /Saving Expenses</t>
  </si>
  <si>
    <t>Personal/Saving  Expenses</t>
  </si>
  <si>
    <t>Personal/Saving Expenses</t>
  </si>
  <si>
    <t>Graduation Fee*</t>
  </si>
  <si>
    <t>Maximum Allowance for Living Expenses   (August 2014 – May 2015)</t>
  </si>
  <si>
    <t>Graduation Regalia*</t>
  </si>
  <si>
    <t xml:space="preserve">     Personal</t>
  </si>
  <si>
    <t>Instructional Fee (Non- Ohio-Resident add $16,660/year or $8,330/term)</t>
  </si>
  <si>
    <t>Updated 5.21.14</t>
  </si>
  <si>
    <t>Total amount for Education and Living Expenses for the year:  $55,214.95</t>
  </si>
  <si>
    <t>Total amount for Education and Living Expenses for the year:  $54,669.45</t>
  </si>
  <si>
    <t>Total amount for Education and Living Expenses for the year:  $71,036.45</t>
  </si>
  <si>
    <t>Total amount for Education and Living Expenses for the year:  $56,484.45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</si>
</sst>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2"/>
      <color theme="1"/>
      <name val="Calibri"/>
      <family val="2"/>
      <scheme val="minor"/>
    </font>
    <font>
      <sz val="12"/>
      <color theme="1"/>
      <name val="Calibri"/>
      <family val="2"/>
      <scheme val="minor"/>
    </font>
    <font>
      <sz val="14"/>
      <name val="Verdana"/>
    </font>
    <font>
      <b/>
      <sz val="10"/>
      <name val="Verdana"/>
    </font>
    <font>
      <b/>
      <sz val="10"/>
      <color indexed="63"/>
      <name val="Verdana"/>
    </font>
    <font>
      <sz val="10"/>
      <name val="Verdana"/>
    </font>
    <font>
      <sz val="8"/>
      <name val="Calibri"/>
      <family val="2"/>
      <scheme val="minor"/>
    </font>
    <font>
      <u/>
      <sz val="12"/>
      <color theme="10"/>
      <name val="Calibri"/>
      <family val="2"/>
      <scheme val="minor"/>
    </font>
    <font>
      <u/>
      <sz val="12"/>
      <color theme="11"/>
      <name val="Calibri"/>
      <family val="2"/>
      <scheme val="minor"/>
    </font>
    <font>
      <sz val="12"/>
      <color theme="1"/>
      <name val="Cambria"/>
    </font>
    <font>
      <b/>
      <u/>
      <sz val="12"/>
      <color theme="1"/>
      <name val="Cambria"/>
    </font>
    <font>
      <b/>
      <sz val="12"/>
      <color theme="1"/>
      <name val="Cambria"/>
    </font>
    <font>
      <sz val="12"/>
      <color theme="1"/>
      <name val="Times New Roman"/>
    </font>
    <font>
      <b/>
      <u/>
      <sz val="12"/>
      <color theme="1"/>
      <name val="Calibri"/>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0">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2">
    <xf numFmtId="0" fontId="0" fillId="0" borderId="0" xfId="0"/>
    <xf numFmtId="0" fontId="2" fillId="0" borderId="0" xfId="0" applyFont="1"/>
    <xf numFmtId="14" fontId="0" fillId="0" borderId="0" xfId="0" applyNumberFormat="1"/>
    <xf numFmtId="0" fontId="3" fillId="0" borderId="0" xfId="0" applyFont="1"/>
    <xf numFmtId="0" fontId="4" fillId="0" borderId="0" xfId="0" applyFont="1"/>
    <xf numFmtId="0" fontId="0" fillId="0" borderId="0" xfId="0" applyFill="1"/>
    <xf numFmtId="44" fontId="5" fillId="0" borderId="0" xfId="1" applyFont="1" applyFill="1" applyAlignment="1">
      <alignment horizontal="left"/>
    </xf>
    <xf numFmtId="44" fontId="5" fillId="0" borderId="0" xfId="1" applyFont="1" applyFill="1" applyAlignment="1"/>
    <xf numFmtId="0" fontId="5" fillId="0" borderId="0" xfId="0" applyFont="1" applyFill="1"/>
    <xf numFmtId="44" fontId="5" fillId="0" borderId="0" xfId="1" applyNumberFormat="1" applyFont="1" applyFill="1" applyAlignment="1">
      <alignment horizontal="left"/>
    </xf>
    <xf numFmtId="44" fontId="3" fillId="0" borderId="0" xfId="1" applyFont="1" applyAlignment="1">
      <alignment horizontal="left"/>
    </xf>
    <xf numFmtId="44" fontId="3" fillId="0" borderId="0" xfId="1" applyFont="1" applyAlignment="1"/>
    <xf numFmtId="44" fontId="0" fillId="0" borderId="0" xfId="1" applyFont="1" applyAlignment="1">
      <alignment horizontal="left"/>
    </xf>
    <xf numFmtId="44" fontId="0" fillId="0" borderId="0" xfId="1" applyFont="1" applyAlignment="1"/>
    <xf numFmtId="0" fontId="3" fillId="0" borderId="0" xfId="0" applyFont="1" applyFill="1"/>
    <xf numFmtId="44" fontId="3" fillId="0" borderId="0" xfId="1" applyFont="1" applyFill="1" applyAlignment="1">
      <alignment horizontal="left"/>
    </xf>
    <xf numFmtId="44" fontId="3" fillId="0" borderId="0" xfId="1" applyFont="1" applyFill="1" applyAlignment="1"/>
    <xf numFmtId="0" fontId="9"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0" fillId="0" borderId="0" xfId="0" applyAlignment="1">
      <alignment wrapText="1"/>
    </xf>
    <xf numFmtId="0" fontId="12" fillId="0" borderId="0" xfId="0" applyFont="1" applyAlignment="1">
      <alignment vertical="center"/>
    </xf>
    <xf numFmtId="44" fontId="0" fillId="0" borderId="0" xfId="1" applyFont="1" applyAlignment="1">
      <alignment horizontal="center" vertical="center"/>
    </xf>
    <xf numFmtId="44" fontId="10" fillId="0" borderId="0" xfId="1" applyFont="1" applyAlignment="1">
      <alignment horizontal="center" vertical="center"/>
    </xf>
    <xf numFmtId="44" fontId="9" fillId="0" borderId="0" xfId="1" applyFont="1" applyAlignment="1">
      <alignment horizontal="center" vertical="center"/>
    </xf>
    <xf numFmtId="44" fontId="11" fillId="0" borderId="0" xfId="1" applyFont="1" applyAlignment="1">
      <alignment horizontal="center" vertical="center"/>
    </xf>
    <xf numFmtId="44" fontId="0" fillId="0" borderId="0" xfId="1" applyFont="1"/>
    <xf numFmtId="44" fontId="13" fillId="0" borderId="0" xfId="1" applyFont="1"/>
    <xf numFmtId="0" fontId="0" fillId="2" borderId="0" xfId="0" applyFill="1"/>
    <xf numFmtId="0" fontId="14" fillId="0" borderId="0" xfId="0" applyFont="1"/>
    <xf numFmtId="0" fontId="14" fillId="0" borderId="0" xfId="0" applyFont="1" applyAlignment="1">
      <alignment horizontal="center"/>
    </xf>
  </cellXfs>
  <cellStyles count="2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66"/>
  <sheetViews>
    <sheetView tabSelected="1" workbookViewId="0">
      <selection activeCell="H36" sqref="H36"/>
    </sheetView>
  </sheetViews>
  <sheetFormatPr baseColWidth="10" defaultColWidth="11" defaultRowHeight="15" x14ac:dyDescent="0"/>
  <cols>
    <col min="1" max="1" width="53" customWidth="1"/>
    <col min="2" max="2" width="18.6640625" customWidth="1"/>
    <col min="3" max="3" width="14.83203125" customWidth="1"/>
    <col min="4" max="4" width="17.83203125" customWidth="1"/>
    <col min="5" max="5" width="15.6640625" customWidth="1"/>
  </cols>
  <sheetData>
    <row r="1" spans="1:6" ht="18">
      <c r="A1" s="1" t="s">
        <v>0</v>
      </c>
      <c r="E1" s="2"/>
    </row>
    <row r="2" spans="1:6">
      <c r="A2" s="30" t="s">
        <v>1</v>
      </c>
      <c r="B2" s="30">
        <v>11</v>
      </c>
      <c r="C2" s="30">
        <v>10</v>
      </c>
      <c r="D2" s="30">
        <v>12</v>
      </c>
      <c r="E2" s="30">
        <v>11</v>
      </c>
    </row>
    <row r="3" spans="1:6">
      <c r="A3" s="29" t="s">
        <v>91</v>
      </c>
    </row>
    <row r="4" spans="1:6">
      <c r="A4" s="3" t="s">
        <v>2</v>
      </c>
    </row>
    <row r="5" spans="1:6">
      <c r="A5" s="4" t="s">
        <v>3</v>
      </c>
    </row>
    <row r="6" spans="1:6">
      <c r="A6" t="s">
        <v>4</v>
      </c>
      <c r="B6" s="31" t="s">
        <v>5</v>
      </c>
      <c r="C6" s="31" t="s">
        <v>6</v>
      </c>
      <c r="D6" s="31" t="s">
        <v>7</v>
      </c>
      <c r="E6" s="31" t="s">
        <v>8</v>
      </c>
    </row>
    <row r="7" spans="1:6">
      <c r="A7" s="5" t="s">
        <v>9</v>
      </c>
      <c r="B7" s="6">
        <v>31520</v>
      </c>
      <c r="C7" s="6">
        <v>31520</v>
      </c>
      <c r="D7" s="6">
        <v>42026</v>
      </c>
      <c r="E7" s="6">
        <v>31520</v>
      </c>
    </row>
    <row r="8" spans="1:6">
      <c r="A8" s="5" t="s">
        <v>10</v>
      </c>
      <c r="B8" s="6">
        <v>48180</v>
      </c>
      <c r="C8" s="6">
        <v>48180</v>
      </c>
      <c r="D8" s="6">
        <v>58686</v>
      </c>
      <c r="E8" s="6">
        <v>48180</v>
      </c>
    </row>
    <row r="9" spans="1:6">
      <c r="A9" s="5" t="s">
        <v>11</v>
      </c>
      <c r="B9" s="6">
        <v>1776</v>
      </c>
      <c r="C9" s="6">
        <v>1776</v>
      </c>
      <c r="D9" s="6">
        <v>2370</v>
      </c>
      <c r="E9" s="6">
        <v>1776</v>
      </c>
    </row>
    <row r="10" spans="1:6">
      <c r="A10" s="5" t="s">
        <v>12</v>
      </c>
      <c r="B10" s="6">
        <v>77.45</v>
      </c>
      <c r="C10" s="7">
        <v>77.45</v>
      </c>
      <c r="D10" s="6">
        <v>77.45</v>
      </c>
      <c r="E10" s="6">
        <v>77.45</v>
      </c>
      <c r="F10" s="5"/>
    </row>
    <row r="11" spans="1:6">
      <c r="A11" s="5" t="s">
        <v>13</v>
      </c>
      <c r="B11" s="6">
        <v>1964</v>
      </c>
      <c r="C11" s="7">
        <v>1964</v>
      </c>
      <c r="D11" s="6">
        <v>1964</v>
      </c>
      <c r="E11" s="6">
        <v>1964</v>
      </c>
      <c r="F11" s="5"/>
    </row>
    <row r="12" spans="1:6">
      <c r="A12" s="5" t="s">
        <v>14</v>
      </c>
      <c r="B12" s="6">
        <v>50</v>
      </c>
      <c r="C12" s="7"/>
      <c r="D12" s="6"/>
      <c r="E12" s="6"/>
      <c r="F12" s="5"/>
    </row>
    <row r="13" spans="1:6">
      <c r="A13" s="8" t="s">
        <v>15</v>
      </c>
      <c r="B13" s="6">
        <v>250</v>
      </c>
      <c r="C13" s="7"/>
      <c r="D13" s="6"/>
      <c r="E13" s="6"/>
      <c r="F13" s="5"/>
    </row>
    <row r="14" spans="1:6">
      <c r="A14" s="5" t="s">
        <v>16</v>
      </c>
      <c r="B14" s="6">
        <v>100</v>
      </c>
      <c r="C14" s="7"/>
      <c r="D14" s="6"/>
      <c r="E14" s="6"/>
      <c r="F14" s="5"/>
    </row>
    <row r="15" spans="1:6">
      <c r="A15" s="5" t="s">
        <v>17</v>
      </c>
      <c r="B15" s="6"/>
      <c r="C15" s="7"/>
      <c r="D15" s="6">
        <v>51</v>
      </c>
      <c r="E15" s="6"/>
      <c r="F15" s="5"/>
    </row>
    <row r="16" spans="1:6">
      <c r="A16" s="5" t="s">
        <v>18</v>
      </c>
      <c r="B16" s="6">
        <v>400</v>
      </c>
      <c r="C16" s="7">
        <v>500</v>
      </c>
      <c r="D16" s="6"/>
      <c r="E16" s="6"/>
      <c r="F16" s="5"/>
    </row>
    <row r="17" spans="1:6">
      <c r="A17" s="5" t="s">
        <v>19</v>
      </c>
      <c r="B17" s="6">
        <v>100</v>
      </c>
      <c r="C17" s="7">
        <v>100</v>
      </c>
      <c r="D17" s="6">
        <v>100</v>
      </c>
      <c r="E17" s="6">
        <v>100</v>
      </c>
      <c r="F17" s="5"/>
    </row>
    <row r="18" spans="1:6">
      <c r="A18" s="5" t="s">
        <v>20</v>
      </c>
      <c r="B18" s="9">
        <v>60</v>
      </c>
      <c r="C18" s="9">
        <v>60</v>
      </c>
      <c r="D18" s="6"/>
      <c r="E18" s="6"/>
      <c r="F18" s="5"/>
    </row>
    <row r="19" spans="1:6">
      <c r="A19" s="5" t="s">
        <v>21</v>
      </c>
      <c r="B19" s="6"/>
      <c r="C19" s="9">
        <v>200</v>
      </c>
      <c r="D19" s="6"/>
      <c r="E19" s="6"/>
      <c r="F19" s="5"/>
    </row>
    <row r="20" spans="1:6">
      <c r="A20" s="5" t="s">
        <v>22</v>
      </c>
      <c r="B20" s="6"/>
      <c r="C20" s="7"/>
      <c r="D20" s="6"/>
      <c r="E20" s="6">
        <v>35</v>
      </c>
      <c r="F20" s="5"/>
    </row>
    <row r="21" spans="1:6">
      <c r="A21" s="5" t="s">
        <v>23</v>
      </c>
      <c r="B21" s="6"/>
      <c r="C21" s="7"/>
      <c r="D21" s="6"/>
      <c r="E21" s="6">
        <v>155</v>
      </c>
      <c r="F21" s="5"/>
    </row>
    <row r="22" spans="1:6">
      <c r="A22" s="5" t="s">
        <v>24</v>
      </c>
      <c r="B22" s="6"/>
      <c r="C22" s="7">
        <v>580</v>
      </c>
      <c r="D22" s="6">
        <v>1810</v>
      </c>
      <c r="E22" s="6"/>
      <c r="F22" s="5"/>
    </row>
    <row r="23" spans="1:6">
      <c r="A23" s="5" t="s">
        <v>25</v>
      </c>
      <c r="B23" s="6">
        <v>156.5</v>
      </c>
      <c r="C23" s="7">
        <v>130</v>
      </c>
      <c r="D23" s="6">
        <v>65</v>
      </c>
      <c r="E23" s="6">
        <v>65</v>
      </c>
      <c r="F23" s="5"/>
    </row>
    <row r="24" spans="1:6">
      <c r="A24" s="5" t="s">
        <v>26</v>
      </c>
      <c r="B24" s="6">
        <v>32</v>
      </c>
      <c r="C24" s="7">
        <v>32</v>
      </c>
      <c r="D24" s="6">
        <v>32</v>
      </c>
      <c r="E24" s="6">
        <v>32</v>
      </c>
      <c r="F24" s="5"/>
    </row>
    <row r="25" spans="1:6">
      <c r="A25" s="3" t="s">
        <v>27</v>
      </c>
      <c r="B25" s="10">
        <f>SUM(B7:B24)-B8</f>
        <v>36485.949999999997</v>
      </c>
      <c r="C25" s="11">
        <f>SUM(C7:C24)-C8</f>
        <v>36939.449999999997</v>
      </c>
      <c r="D25" s="11">
        <f>SUM(D7:D24)-D8</f>
        <v>48495.45</v>
      </c>
      <c r="E25" s="11">
        <f>SUM(E7:E24)-E8</f>
        <v>35724.449999999997</v>
      </c>
    </row>
    <row r="26" spans="1:6">
      <c r="A26" t="s">
        <v>28</v>
      </c>
      <c r="B26" s="10">
        <f>SUM(B8:B24)</f>
        <v>53145.95</v>
      </c>
      <c r="C26" s="11">
        <f>SUM(C8:C24)</f>
        <v>53599.45</v>
      </c>
      <c r="D26" s="11">
        <f>SUM(D8:D24)</f>
        <v>65155.45</v>
      </c>
      <c r="E26" s="11">
        <f>SUM(E8:E24)</f>
        <v>52384.45</v>
      </c>
    </row>
    <row r="27" spans="1:6">
      <c r="A27" s="5" t="s">
        <v>29</v>
      </c>
      <c r="B27" s="6">
        <v>1757</v>
      </c>
      <c r="C27" s="7">
        <v>1044</v>
      </c>
      <c r="D27" s="7">
        <v>1044</v>
      </c>
      <c r="E27" s="7">
        <v>1044</v>
      </c>
      <c r="F27" s="5"/>
    </row>
    <row r="28" spans="1:6">
      <c r="B28" s="12"/>
      <c r="C28" s="13"/>
      <c r="D28" s="13"/>
      <c r="E28" s="13"/>
    </row>
    <row r="29" spans="1:6">
      <c r="A29" s="3" t="s">
        <v>30</v>
      </c>
      <c r="B29" s="10">
        <f>+B25+B27</f>
        <v>38242.949999999997</v>
      </c>
      <c r="C29" s="11">
        <f>+C25+C27</f>
        <v>37983.449999999997</v>
      </c>
      <c r="D29" s="11">
        <f>+D25+D27</f>
        <v>49539.45</v>
      </c>
      <c r="E29" s="11">
        <f>+E25+E27</f>
        <v>36768.449999999997</v>
      </c>
    </row>
    <row r="30" spans="1:6">
      <c r="A30" t="s">
        <v>31</v>
      </c>
      <c r="B30" s="10">
        <f>+B26+B27</f>
        <v>54902.95</v>
      </c>
      <c r="C30" s="11">
        <f>+C26+C27</f>
        <v>54643.45</v>
      </c>
      <c r="D30" s="11">
        <f>+D26+D27</f>
        <v>66199.45</v>
      </c>
      <c r="E30" s="11">
        <f>+E26+E27</f>
        <v>53428.45</v>
      </c>
    </row>
    <row r="31" spans="1:6">
      <c r="B31" s="12"/>
      <c r="C31" s="13"/>
      <c r="D31" s="12"/>
      <c r="E31" s="12"/>
    </row>
    <row r="32" spans="1:6">
      <c r="A32" s="14" t="s">
        <v>32</v>
      </c>
      <c r="B32" s="6"/>
      <c r="C32" s="7"/>
      <c r="D32" s="6"/>
      <c r="E32" s="6"/>
      <c r="F32" s="8"/>
    </row>
    <row r="33" spans="1:6">
      <c r="A33" s="5" t="s">
        <v>33</v>
      </c>
      <c r="B33" s="6"/>
      <c r="C33" s="7"/>
      <c r="D33" s="6"/>
      <c r="E33" s="6"/>
      <c r="F33" s="5"/>
    </row>
    <row r="34" spans="1:6">
      <c r="A34" s="5" t="s">
        <v>34</v>
      </c>
      <c r="B34" s="6">
        <v>5925</v>
      </c>
      <c r="C34" s="7">
        <v>7220</v>
      </c>
      <c r="D34" s="6">
        <v>8664</v>
      </c>
      <c r="E34" s="6">
        <v>7942</v>
      </c>
      <c r="F34" s="5"/>
    </row>
    <row r="35" spans="1:6">
      <c r="A35" s="5" t="s">
        <v>35</v>
      </c>
      <c r="B35" s="6">
        <v>7942</v>
      </c>
      <c r="C35" s="7">
        <v>6720</v>
      </c>
      <c r="D35" s="6">
        <v>8167</v>
      </c>
      <c r="E35" s="6">
        <v>7437</v>
      </c>
      <c r="F35" s="5"/>
    </row>
    <row r="36" spans="1:6">
      <c r="A36" s="14" t="s">
        <v>36</v>
      </c>
      <c r="B36" s="15">
        <f>SUM(B34:B35)</f>
        <v>13867</v>
      </c>
      <c r="C36" s="15">
        <f>SUM(C34:C35)</f>
        <v>13940</v>
      </c>
      <c r="D36" s="15">
        <f>SUM(D34:D35)</f>
        <v>16831</v>
      </c>
      <c r="E36" s="15">
        <f>SUM(E34:E35)</f>
        <v>15379</v>
      </c>
      <c r="F36" s="5"/>
    </row>
    <row r="37" spans="1:6">
      <c r="A37" s="5"/>
      <c r="B37" s="6"/>
      <c r="C37" s="7"/>
      <c r="D37" s="6"/>
      <c r="E37" s="6"/>
      <c r="F37" s="5"/>
    </row>
    <row r="38" spans="1:6">
      <c r="A38" s="14" t="s">
        <v>37</v>
      </c>
      <c r="B38" s="6"/>
      <c r="C38" s="7"/>
      <c r="D38" s="6"/>
      <c r="E38" s="6"/>
      <c r="F38" s="5"/>
    </row>
    <row r="39" spans="1:6">
      <c r="A39" s="5" t="s">
        <v>38</v>
      </c>
      <c r="B39" s="6">
        <v>1971</v>
      </c>
      <c r="C39" s="7">
        <v>1702</v>
      </c>
      <c r="D39" s="6">
        <v>3427</v>
      </c>
      <c r="E39" s="6">
        <v>3158</v>
      </c>
      <c r="F39" s="5"/>
    </row>
    <row r="40" spans="1:6">
      <c r="A40" s="5" t="s">
        <v>89</v>
      </c>
      <c r="B40" s="6">
        <v>1134</v>
      </c>
      <c r="C40" s="7">
        <v>1044</v>
      </c>
      <c r="D40" s="6">
        <v>1239</v>
      </c>
      <c r="E40" s="6">
        <v>1179</v>
      </c>
      <c r="F40" s="5"/>
    </row>
    <row r="41" spans="1:6">
      <c r="A41" s="14" t="s">
        <v>39</v>
      </c>
      <c r="B41" s="15">
        <f>SUM(B39:B40)</f>
        <v>3105</v>
      </c>
      <c r="C41" s="15">
        <f>SUM(C39:C40)</f>
        <v>2746</v>
      </c>
      <c r="D41" s="15">
        <f>SUM(D39:D40)</f>
        <v>4666</v>
      </c>
      <c r="E41" s="15">
        <f>SUM(E39:E40)</f>
        <v>4337</v>
      </c>
      <c r="F41" s="5"/>
    </row>
    <row r="42" spans="1:6">
      <c r="A42" s="5"/>
      <c r="B42" s="6"/>
      <c r="C42" s="7"/>
      <c r="D42" s="6"/>
      <c r="E42" s="6"/>
      <c r="F42" s="5"/>
    </row>
    <row r="43" spans="1:6">
      <c r="A43" s="14" t="s">
        <v>40</v>
      </c>
      <c r="B43" s="15">
        <f>+B36+B41</f>
        <v>16972</v>
      </c>
      <c r="C43" s="15">
        <f>+C36+C41</f>
        <v>16686</v>
      </c>
      <c r="D43" s="15">
        <f>+D36+D41</f>
        <v>21497</v>
      </c>
      <c r="E43" s="15">
        <f>+E36+E41</f>
        <v>19716</v>
      </c>
      <c r="F43" s="5"/>
    </row>
    <row r="44" spans="1:6">
      <c r="A44" s="5"/>
      <c r="B44" s="6"/>
      <c r="C44" s="7"/>
      <c r="D44" s="6"/>
      <c r="E44" s="6"/>
      <c r="F44" s="5"/>
    </row>
    <row r="45" spans="1:6">
      <c r="A45" s="5"/>
      <c r="B45" s="6"/>
      <c r="C45" s="7"/>
      <c r="D45" s="6"/>
      <c r="E45" s="6"/>
      <c r="F45" s="5"/>
    </row>
    <row r="46" spans="1:6">
      <c r="A46" s="14" t="s">
        <v>41</v>
      </c>
      <c r="B46" s="15">
        <f>+B29+B43</f>
        <v>55214.95</v>
      </c>
      <c r="C46" s="16">
        <f>+C29+C43</f>
        <v>54669.45</v>
      </c>
      <c r="D46" s="15">
        <f>+D29+D43</f>
        <v>71036.45</v>
      </c>
      <c r="E46" s="15">
        <f>+E29+E43</f>
        <v>56484.45</v>
      </c>
      <c r="F46" s="5"/>
    </row>
    <row r="47" spans="1:6">
      <c r="A47" s="5" t="s">
        <v>42</v>
      </c>
      <c r="B47" s="15">
        <f>+B30+B43</f>
        <v>71874.95</v>
      </c>
      <c r="C47" s="16">
        <f>+C30+C43</f>
        <v>71329.45</v>
      </c>
      <c r="D47" s="15">
        <f>+D30+D43</f>
        <v>87696.45</v>
      </c>
      <c r="E47" s="15">
        <f>+E30+E43</f>
        <v>73144.45</v>
      </c>
      <c r="F47" s="5"/>
    </row>
    <row r="48" spans="1:6">
      <c r="A48" s="5"/>
      <c r="B48" s="5"/>
      <c r="C48" s="7"/>
      <c r="D48" s="6"/>
      <c r="E48" s="6"/>
      <c r="F48" s="5"/>
    </row>
    <row r="49" spans="1:6">
      <c r="A49" s="5"/>
      <c r="B49" s="5"/>
      <c r="C49" s="7"/>
      <c r="D49" s="6"/>
      <c r="E49" s="6"/>
      <c r="F49" s="5"/>
    </row>
    <row r="50" spans="1:6">
      <c r="A50" s="14" t="s">
        <v>43</v>
      </c>
      <c r="B50" s="8"/>
      <c r="C50" s="7"/>
      <c r="D50" s="6"/>
      <c r="E50" s="6"/>
      <c r="F50" s="8"/>
    </row>
    <row r="51" spans="1:6">
      <c r="A51" s="5" t="s">
        <v>44</v>
      </c>
      <c r="B51" s="5"/>
      <c r="C51" s="7"/>
      <c r="D51" s="6"/>
      <c r="E51" s="6"/>
      <c r="F51" s="5"/>
    </row>
    <row r="52" spans="1:6">
      <c r="A52" s="5"/>
      <c r="B52" s="5"/>
      <c r="C52" s="7"/>
      <c r="D52" s="6"/>
      <c r="E52" s="6"/>
      <c r="F52" s="5"/>
    </row>
    <row r="53" spans="1:6">
      <c r="A53" s="5" t="s">
        <v>45</v>
      </c>
      <c r="B53" s="5"/>
      <c r="C53" s="7"/>
      <c r="D53" s="6"/>
      <c r="E53" s="6"/>
      <c r="F53" s="5"/>
    </row>
    <row r="54" spans="1:6">
      <c r="A54" s="5" t="s">
        <v>46</v>
      </c>
      <c r="B54" s="5"/>
      <c r="C54" s="5"/>
      <c r="D54" s="6"/>
      <c r="E54" s="6"/>
      <c r="F54" s="5"/>
    </row>
    <row r="55" spans="1:6">
      <c r="A55" s="5" t="s">
        <v>47</v>
      </c>
      <c r="B55" s="5"/>
      <c r="C55" s="5"/>
      <c r="D55" s="6"/>
      <c r="E55" s="5"/>
      <c r="F55" s="5"/>
    </row>
    <row r="56" spans="1:6">
      <c r="A56" s="5" t="s">
        <v>48</v>
      </c>
      <c r="B56" s="5"/>
      <c r="C56" s="5"/>
      <c r="D56" s="5"/>
      <c r="E56" s="5"/>
      <c r="F56" s="5"/>
    </row>
    <row r="57" spans="1:6">
      <c r="A57" s="5" t="s">
        <v>49</v>
      </c>
      <c r="B57" s="5"/>
      <c r="C57" s="5"/>
      <c r="D57" s="5"/>
      <c r="E57" s="5"/>
      <c r="F57" s="5"/>
    </row>
    <row r="58" spans="1:6">
      <c r="A58" s="5"/>
      <c r="B58" s="5"/>
      <c r="C58" s="5"/>
      <c r="D58" s="5"/>
      <c r="E58" s="5"/>
      <c r="F58" s="5"/>
    </row>
    <row r="59" spans="1:6">
      <c r="A59" s="5" t="s">
        <v>50</v>
      </c>
      <c r="B59" s="5"/>
      <c r="C59" s="5"/>
      <c r="D59" s="5"/>
      <c r="E59" s="5"/>
      <c r="F59" s="5"/>
    </row>
    <row r="60" spans="1:6">
      <c r="A60" s="5" t="s">
        <v>51</v>
      </c>
      <c r="B60" s="5"/>
      <c r="C60" s="5"/>
      <c r="D60" s="5"/>
      <c r="E60" s="5"/>
      <c r="F60" s="5"/>
    </row>
    <row r="61" spans="1:6">
      <c r="A61" s="5" t="s">
        <v>52</v>
      </c>
      <c r="B61" s="5"/>
      <c r="C61" s="5"/>
      <c r="D61" s="5"/>
      <c r="E61" s="5"/>
      <c r="F61" s="5"/>
    </row>
    <row r="62" spans="1:6">
      <c r="A62" s="5" t="s">
        <v>53</v>
      </c>
      <c r="B62" s="5"/>
      <c r="C62" s="5"/>
      <c r="D62" s="5"/>
      <c r="E62" s="5"/>
      <c r="F62" s="5"/>
    </row>
    <row r="63" spans="1:6">
      <c r="A63" s="5"/>
      <c r="B63" s="5"/>
      <c r="C63" s="5"/>
      <c r="D63" s="5"/>
      <c r="E63" s="5"/>
      <c r="F63" s="5"/>
    </row>
    <row r="64" spans="1:6">
      <c r="A64" s="5" t="s">
        <v>54</v>
      </c>
      <c r="B64" s="5"/>
      <c r="C64" s="5"/>
      <c r="D64" s="5"/>
      <c r="E64" s="5"/>
      <c r="F64" s="5"/>
    </row>
    <row r="65" spans="1:6">
      <c r="A65" s="5" t="s">
        <v>55</v>
      </c>
      <c r="B65" s="5"/>
      <c r="C65" s="5"/>
      <c r="D65" s="5"/>
      <c r="E65" s="5"/>
      <c r="F65" s="5"/>
    </row>
    <row r="66" spans="1:6">
      <c r="A66" s="5" t="s">
        <v>56</v>
      </c>
      <c r="B66" s="5"/>
      <c r="C66" s="5"/>
      <c r="D66" s="5"/>
      <c r="E66" s="5"/>
      <c r="F66" s="5"/>
    </row>
  </sheetData>
  <phoneticPr fontId="6" type="noConversion"/>
  <printOptions gridLines="1"/>
  <pageMargins left="0.75" right="0.75" top="1" bottom="1" header="0.5" footer="0.5"/>
  <pageSetup scale="65"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A46" sqref="A46"/>
    </sheetView>
  </sheetViews>
  <sheetFormatPr baseColWidth="10" defaultRowHeight="15" x14ac:dyDescent="0"/>
  <cols>
    <col min="1" max="1" width="72" customWidth="1"/>
    <col min="2" max="2" width="21.5" style="27" customWidth="1"/>
    <col min="3" max="3" width="23.1640625" style="27" customWidth="1"/>
    <col min="4" max="4" width="19" style="27" customWidth="1"/>
  </cols>
  <sheetData>
    <row r="1" spans="1:4">
      <c r="A1" s="17" t="s">
        <v>76</v>
      </c>
      <c r="B1" s="23"/>
      <c r="C1" s="23"/>
    </row>
    <row r="2" spans="1:4">
      <c r="A2" s="17" t="s">
        <v>75</v>
      </c>
      <c r="B2" s="23"/>
      <c r="C2" s="23"/>
    </row>
    <row r="3" spans="1:4">
      <c r="A3" s="17"/>
      <c r="B3" s="23"/>
      <c r="C3" s="23"/>
    </row>
    <row r="4" spans="1:4">
      <c r="A4" s="18" t="s">
        <v>57</v>
      </c>
      <c r="B4" s="24" t="s">
        <v>58</v>
      </c>
      <c r="C4" s="24" t="s">
        <v>71</v>
      </c>
      <c r="D4" s="28" t="s">
        <v>72</v>
      </c>
    </row>
    <row r="5" spans="1:4">
      <c r="A5" s="19"/>
      <c r="B5" s="23"/>
      <c r="C5" s="23"/>
    </row>
    <row r="6" spans="1:4">
      <c r="A6" s="19" t="s">
        <v>90</v>
      </c>
      <c r="B6" s="25">
        <v>31520</v>
      </c>
      <c r="C6" s="25">
        <v>15760</v>
      </c>
      <c r="D6" s="27">
        <v>15760</v>
      </c>
    </row>
    <row r="7" spans="1:4">
      <c r="A7" s="19" t="s">
        <v>11</v>
      </c>
      <c r="B7" s="25">
        <v>1776</v>
      </c>
      <c r="C7" s="25">
        <v>888</v>
      </c>
      <c r="D7" s="27">
        <v>888</v>
      </c>
    </row>
    <row r="8" spans="1:4">
      <c r="A8" s="19" t="s">
        <v>12</v>
      </c>
      <c r="B8" s="25">
        <v>77.45</v>
      </c>
      <c r="C8" s="23">
        <v>77.45</v>
      </c>
      <c r="D8" s="27">
        <v>0</v>
      </c>
    </row>
    <row r="9" spans="1:4">
      <c r="A9" s="19" t="s">
        <v>59</v>
      </c>
      <c r="B9" s="25">
        <v>1964</v>
      </c>
      <c r="C9" s="25">
        <v>982</v>
      </c>
      <c r="D9" s="27">
        <v>982</v>
      </c>
    </row>
    <row r="10" spans="1:4">
      <c r="A10" s="19" t="s">
        <v>14</v>
      </c>
      <c r="B10" s="25">
        <v>50</v>
      </c>
      <c r="C10" s="25">
        <v>50</v>
      </c>
      <c r="D10" s="27">
        <v>0</v>
      </c>
    </row>
    <row r="11" spans="1:4">
      <c r="A11" s="19" t="s">
        <v>60</v>
      </c>
      <c r="B11" s="25">
        <v>250</v>
      </c>
      <c r="C11" s="25">
        <v>125</v>
      </c>
      <c r="D11" s="27">
        <v>125</v>
      </c>
    </row>
    <row r="12" spans="1:4">
      <c r="A12" s="19" t="s">
        <v>16</v>
      </c>
      <c r="B12" s="25">
        <v>100</v>
      </c>
      <c r="C12" s="25">
        <v>50</v>
      </c>
      <c r="D12" s="27">
        <v>50</v>
      </c>
    </row>
    <row r="13" spans="1:4">
      <c r="A13" s="19" t="s">
        <v>18</v>
      </c>
      <c r="B13" s="25">
        <v>400</v>
      </c>
      <c r="C13" s="25">
        <v>200</v>
      </c>
      <c r="D13" s="27">
        <v>200</v>
      </c>
    </row>
    <row r="14" spans="1:4">
      <c r="A14" s="19" t="s">
        <v>19</v>
      </c>
      <c r="B14" s="25">
        <v>100</v>
      </c>
      <c r="C14" s="25">
        <v>50</v>
      </c>
      <c r="D14" s="27">
        <v>50</v>
      </c>
    </row>
    <row r="15" spans="1:4">
      <c r="A15" s="19" t="s">
        <v>25</v>
      </c>
      <c r="B15" s="25">
        <v>156.5</v>
      </c>
      <c r="C15" s="25">
        <v>156.5</v>
      </c>
      <c r="D15" s="27">
        <v>0</v>
      </c>
    </row>
    <row r="16" spans="1:4">
      <c r="A16" s="19" t="s">
        <v>73</v>
      </c>
      <c r="B16" s="25">
        <v>60</v>
      </c>
      <c r="C16" s="25">
        <v>30</v>
      </c>
      <c r="D16" s="27">
        <v>30</v>
      </c>
    </row>
    <row r="17" spans="1:4">
      <c r="A17" s="19" t="s">
        <v>61</v>
      </c>
      <c r="B17" s="25">
        <v>32</v>
      </c>
      <c r="C17" s="25">
        <v>16</v>
      </c>
      <c r="D17" s="27">
        <v>16</v>
      </c>
    </row>
    <row r="18" spans="1:4">
      <c r="A18" s="19" t="s">
        <v>62</v>
      </c>
      <c r="B18" s="25">
        <v>1757</v>
      </c>
      <c r="C18" s="25">
        <v>879</v>
      </c>
      <c r="D18" s="27">
        <v>878</v>
      </c>
    </row>
    <row r="19" spans="1:4">
      <c r="A19" s="20" t="s">
        <v>63</v>
      </c>
      <c r="B19" s="26">
        <f>SUM(B6:B18)</f>
        <v>38242.949999999997</v>
      </c>
      <c r="C19" s="26">
        <f>SUM(C6:C18)</f>
        <v>19263.95</v>
      </c>
      <c r="D19" s="26">
        <f>SUM(D6:D18)</f>
        <v>18979</v>
      </c>
    </row>
    <row r="20" spans="1:4">
      <c r="B20" s="23"/>
    </row>
    <row r="21" spans="1:4">
      <c r="A21" s="19"/>
      <c r="B21" s="23"/>
      <c r="C21" s="23"/>
    </row>
    <row r="22" spans="1:4">
      <c r="A22" s="20" t="s">
        <v>74</v>
      </c>
      <c r="B22" s="23"/>
      <c r="C22" s="23"/>
    </row>
    <row r="23" spans="1:4">
      <c r="B23" s="26" t="s">
        <v>64</v>
      </c>
      <c r="C23" s="24" t="s">
        <v>65</v>
      </c>
    </row>
    <row r="24" spans="1:4">
      <c r="A24" s="19" t="s">
        <v>66</v>
      </c>
      <c r="B24" s="23">
        <v>13867</v>
      </c>
      <c r="C24" s="25">
        <v>1155</v>
      </c>
    </row>
    <row r="25" spans="1:4">
      <c r="A25" s="19" t="s">
        <v>67</v>
      </c>
      <c r="B25" s="25">
        <v>1971</v>
      </c>
      <c r="C25" s="25">
        <v>163</v>
      </c>
    </row>
    <row r="26" spans="1:4">
      <c r="A26" s="19" t="s">
        <v>84</v>
      </c>
      <c r="B26" s="25">
        <v>1134</v>
      </c>
      <c r="C26" s="25">
        <v>95</v>
      </c>
    </row>
    <row r="27" spans="1:4">
      <c r="A27" s="20" t="s">
        <v>63</v>
      </c>
      <c r="B27" s="26">
        <f>SUM(B24:B26)</f>
        <v>16972</v>
      </c>
      <c r="C27" s="26">
        <f>SUM(C24:C26)</f>
        <v>1413</v>
      </c>
    </row>
    <row r="28" spans="1:4">
      <c r="A28" s="20"/>
      <c r="B28" s="23"/>
      <c r="C28" s="23"/>
    </row>
    <row r="29" spans="1:4">
      <c r="A29" s="20" t="s">
        <v>92</v>
      </c>
      <c r="B29" s="23"/>
      <c r="C29" s="23"/>
    </row>
    <row r="30" spans="1:4">
      <c r="A30" s="20"/>
      <c r="B30" s="23"/>
      <c r="C30" s="23"/>
    </row>
    <row r="31" spans="1:4">
      <c r="A31" s="19" t="s">
        <v>68</v>
      </c>
      <c r="B31" s="23"/>
      <c r="C31" s="23"/>
    </row>
    <row r="32" spans="1:4" ht="45">
      <c r="A32" s="21" t="s">
        <v>69</v>
      </c>
      <c r="B32" s="23"/>
      <c r="C32" s="23"/>
    </row>
    <row r="33" spans="1:3">
      <c r="A33" s="22"/>
      <c r="B33" s="23"/>
      <c r="C33" s="23"/>
    </row>
    <row r="34" spans="1:3" ht="30">
      <c r="A34" s="21" t="s">
        <v>70</v>
      </c>
      <c r="B34" s="23"/>
      <c r="C34" s="23"/>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B29" sqref="B29"/>
    </sheetView>
  </sheetViews>
  <sheetFormatPr baseColWidth="10" defaultRowHeight="15" x14ac:dyDescent="0"/>
  <cols>
    <col min="1" max="1" width="69.33203125" customWidth="1"/>
    <col min="2" max="2" width="19.1640625" customWidth="1"/>
    <col min="3" max="3" width="16" customWidth="1"/>
    <col min="4" max="4" width="18.33203125" customWidth="1"/>
  </cols>
  <sheetData>
    <row r="1" spans="1:4">
      <c r="A1" s="17" t="s">
        <v>76</v>
      </c>
      <c r="B1" s="23"/>
      <c r="C1" s="23"/>
      <c r="D1" s="27"/>
    </row>
    <row r="2" spans="1:4">
      <c r="A2" s="17" t="s">
        <v>75</v>
      </c>
      <c r="B2" s="23"/>
      <c r="C2" s="23"/>
      <c r="D2" s="27"/>
    </row>
    <row r="3" spans="1:4">
      <c r="A3" s="17"/>
      <c r="B3" s="23"/>
      <c r="C3" s="23"/>
      <c r="D3" s="27"/>
    </row>
    <row r="4" spans="1:4">
      <c r="A4" s="18" t="s">
        <v>57</v>
      </c>
      <c r="B4" s="24" t="s">
        <v>58</v>
      </c>
      <c r="C4" s="24" t="s">
        <v>71</v>
      </c>
      <c r="D4" s="28" t="s">
        <v>72</v>
      </c>
    </row>
    <row r="5" spans="1:4">
      <c r="A5" s="19"/>
      <c r="B5" s="23"/>
      <c r="C5" s="23"/>
      <c r="D5" s="27"/>
    </row>
    <row r="6" spans="1:4">
      <c r="A6" s="19" t="s">
        <v>90</v>
      </c>
      <c r="B6" s="25">
        <v>31520</v>
      </c>
      <c r="C6" s="25">
        <v>15760</v>
      </c>
      <c r="D6" s="27">
        <v>15760</v>
      </c>
    </row>
    <row r="7" spans="1:4">
      <c r="A7" s="19" t="s">
        <v>11</v>
      </c>
      <c r="B7" s="25">
        <v>1776</v>
      </c>
      <c r="C7" s="25">
        <v>888</v>
      </c>
      <c r="D7" s="27">
        <v>888</v>
      </c>
    </row>
    <row r="8" spans="1:4">
      <c r="A8" s="19" t="s">
        <v>12</v>
      </c>
      <c r="B8" s="25">
        <v>77.45</v>
      </c>
      <c r="C8" s="23">
        <v>77.45</v>
      </c>
      <c r="D8" s="27">
        <v>0</v>
      </c>
    </row>
    <row r="9" spans="1:4">
      <c r="A9" s="19" t="s">
        <v>59</v>
      </c>
      <c r="B9" s="25">
        <v>1964</v>
      </c>
      <c r="C9" s="25">
        <v>982</v>
      </c>
      <c r="D9" s="27">
        <v>982</v>
      </c>
    </row>
    <row r="10" spans="1:4">
      <c r="A10" s="19" t="s">
        <v>18</v>
      </c>
      <c r="B10" s="25">
        <v>500</v>
      </c>
      <c r="C10" s="25">
        <v>250</v>
      </c>
      <c r="D10" s="27">
        <v>250</v>
      </c>
    </row>
    <row r="11" spans="1:4">
      <c r="A11" s="19" t="s">
        <v>19</v>
      </c>
      <c r="B11" s="25">
        <v>100</v>
      </c>
      <c r="C11" s="25">
        <v>50</v>
      </c>
      <c r="D11" s="27">
        <v>50</v>
      </c>
    </row>
    <row r="12" spans="1:4">
      <c r="A12" s="19" t="s">
        <v>25</v>
      </c>
      <c r="B12" s="25">
        <v>130</v>
      </c>
      <c r="C12" s="25">
        <v>130</v>
      </c>
      <c r="D12" s="27">
        <v>0</v>
      </c>
    </row>
    <row r="13" spans="1:4">
      <c r="A13" s="19" t="s">
        <v>77</v>
      </c>
      <c r="B13" s="25">
        <v>200</v>
      </c>
      <c r="C13" s="25">
        <v>100</v>
      </c>
      <c r="D13" s="27">
        <v>100</v>
      </c>
    </row>
    <row r="14" spans="1:4">
      <c r="A14" s="19" t="s">
        <v>73</v>
      </c>
      <c r="B14" s="25">
        <v>60</v>
      </c>
      <c r="C14" s="25">
        <v>30</v>
      </c>
      <c r="D14" s="27">
        <v>30</v>
      </c>
    </row>
    <row r="15" spans="1:4">
      <c r="A15" s="19" t="s">
        <v>61</v>
      </c>
      <c r="B15" s="25">
        <v>32</v>
      </c>
      <c r="C15" s="25">
        <v>16</v>
      </c>
      <c r="D15" s="27">
        <v>16</v>
      </c>
    </row>
    <row r="16" spans="1:4">
      <c r="A16" s="19" t="s">
        <v>79</v>
      </c>
      <c r="B16" s="25">
        <v>580</v>
      </c>
      <c r="C16" s="25">
        <v>290</v>
      </c>
      <c r="D16" s="27">
        <v>290</v>
      </c>
    </row>
    <row r="17" spans="1:4">
      <c r="A17" s="19" t="s">
        <v>62</v>
      </c>
      <c r="B17" s="25">
        <v>1044</v>
      </c>
      <c r="C17" s="25">
        <v>522</v>
      </c>
      <c r="D17" s="27">
        <v>522</v>
      </c>
    </row>
    <row r="18" spans="1:4">
      <c r="A18" s="20" t="s">
        <v>63</v>
      </c>
      <c r="B18" s="26">
        <f>SUM(B6:B17)</f>
        <v>37983.449999999997</v>
      </c>
      <c r="C18" s="26">
        <f>SUM(C6:C17)</f>
        <v>19095.45</v>
      </c>
      <c r="D18" s="26">
        <f>SUM(D6:D17)</f>
        <v>18888</v>
      </c>
    </row>
    <row r="19" spans="1:4">
      <c r="B19" s="23"/>
      <c r="C19" s="27"/>
      <c r="D19" s="27"/>
    </row>
    <row r="20" spans="1:4">
      <c r="A20" s="19"/>
      <c r="B20" s="23"/>
      <c r="C20" s="23"/>
      <c r="D20" s="27"/>
    </row>
    <row r="21" spans="1:4">
      <c r="A21" s="20" t="s">
        <v>78</v>
      </c>
      <c r="B21" s="23"/>
      <c r="C21" s="23"/>
      <c r="D21" s="27"/>
    </row>
    <row r="22" spans="1:4">
      <c r="B22" s="26" t="s">
        <v>64</v>
      </c>
      <c r="C22" s="24" t="s">
        <v>65</v>
      </c>
      <c r="D22" s="27"/>
    </row>
    <row r="23" spans="1:4">
      <c r="A23" s="19" t="s">
        <v>66</v>
      </c>
      <c r="B23" s="23">
        <v>13940</v>
      </c>
      <c r="C23" s="25">
        <v>1161</v>
      </c>
      <c r="D23" s="27"/>
    </row>
    <row r="24" spans="1:4">
      <c r="A24" s="19" t="s">
        <v>67</v>
      </c>
      <c r="B24" s="25">
        <v>1702</v>
      </c>
      <c r="C24" s="25">
        <v>154</v>
      </c>
      <c r="D24" s="27"/>
    </row>
    <row r="25" spans="1:4">
      <c r="A25" s="19" t="s">
        <v>85</v>
      </c>
      <c r="B25" s="25">
        <v>1044</v>
      </c>
      <c r="C25" s="25">
        <v>95</v>
      </c>
      <c r="D25" s="27"/>
    </row>
    <row r="26" spans="1:4">
      <c r="A26" s="20" t="s">
        <v>63</v>
      </c>
      <c r="B26" s="26">
        <f>SUM(B23:B25)</f>
        <v>16686</v>
      </c>
      <c r="C26" s="26">
        <f>SUM(C23:C25)</f>
        <v>1410</v>
      </c>
      <c r="D26" s="27"/>
    </row>
    <row r="27" spans="1:4">
      <c r="A27" s="20"/>
      <c r="B27" s="23"/>
      <c r="C27" s="23"/>
      <c r="D27" s="27"/>
    </row>
    <row r="28" spans="1:4">
      <c r="A28" s="20" t="s">
        <v>93</v>
      </c>
      <c r="B28" s="23"/>
      <c r="C28" s="23"/>
      <c r="D28" s="27"/>
    </row>
    <row r="29" spans="1:4">
      <c r="A29" s="20"/>
      <c r="B29" s="23"/>
      <c r="C29" s="23"/>
      <c r="D29" s="27"/>
    </row>
    <row r="30" spans="1:4">
      <c r="A30" s="19" t="s">
        <v>68</v>
      </c>
      <c r="B30" s="23"/>
      <c r="C30" s="23"/>
      <c r="D30" s="27"/>
    </row>
    <row r="31" spans="1:4" ht="45">
      <c r="A31" s="21" t="s">
        <v>69</v>
      </c>
      <c r="B31" s="23"/>
      <c r="C31" s="23"/>
      <c r="D31" s="27"/>
    </row>
    <row r="32" spans="1:4">
      <c r="A32" s="22"/>
      <c r="B32" s="23"/>
      <c r="C32" s="23"/>
      <c r="D32" s="27"/>
    </row>
    <row r="33" spans="1:4" ht="30">
      <c r="A33" s="21" t="s">
        <v>70</v>
      </c>
      <c r="B33" s="23"/>
      <c r="C33" s="23"/>
      <c r="D33" s="27"/>
    </row>
    <row r="34" spans="1:4">
      <c r="B34" s="27"/>
      <c r="C34" s="27"/>
      <c r="D34" s="27"/>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D8" sqref="D8"/>
    </sheetView>
  </sheetViews>
  <sheetFormatPr baseColWidth="10" defaultRowHeight="15" x14ac:dyDescent="0"/>
  <cols>
    <col min="1" max="1" width="71.5" customWidth="1"/>
    <col min="2" max="2" width="17.33203125" customWidth="1"/>
    <col min="3" max="3" width="19.5" customWidth="1"/>
    <col min="4" max="4" width="19" customWidth="1"/>
  </cols>
  <sheetData>
    <row r="1" spans="1:4">
      <c r="A1" s="17" t="s">
        <v>76</v>
      </c>
      <c r="B1" s="23"/>
      <c r="C1" s="23"/>
      <c r="D1" s="27"/>
    </row>
    <row r="2" spans="1:4">
      <c r="A2" s="17" t="s">
        <v>75</v>
      </c>
      <c r="B2" s="23"/>
      <c r="C2" s="23"/>
      <c r="D2" s="27"/>
    </row>
    <row r="3" spans="1:4">
      <c r="A3" s="17"/>
      <c r="B3" s="23"/>
      <c r="C3" s="23"/>
      <c r="D3" s="27"/>
    </row>
    <row r="4" spans="1:4">
      <c r="A4" s="18" t="s">
        <v>57</v>
      </c>
      <c r="B4" s="24" t="s">
        <v>58</v>
      </c>
      <c r="C4" s="24" t="s">
        <v>71</v>
      </c>
      <c r="D4" s="28" t="s">
        <v>72</v>
      </c>
    </row>
    <row r="5" spans="1:4">
      <c r="A5" s="19"/>
      <c r="B5" s="23"/>
      <c r="C5" s="23"/>
      <c r="D5" s="27"/>
    </row>
    <row r="6" spans="1:4">
      <c r="A6" s="19" t="s">
        <v>90</v>
      </c>
      <c r="B6" s="25">
        <v>42026</v>
      </c>
      <c r="C6" s="25">
        <v>21013</v>
      </c>
      <c r="D6" s="27">
        <v>21013</v>
      </c>
    </row>
    <row r="7" spans="1:4">
      <c r="A7" s="19" t="s">
        <v>11</v>
      </c>
      <c r="B7" s="25">
        <v>2370</v>
      </c>
      <c r="C7" s="25">
        <v>1185</v>
      </c>
      <c r="D7" s="27">
        <v>1185</v>
      </c>
    </row>
    <row r="8" spans="1:4">
      <c r="A8" s="19" t="s">
        <v>12</v>
      </c>
      <c r="B8" s="25">
        <v>77.45</v>
      </c>
      <c r="C8" s="23">
        <v>77.45</v>
      </c>
      <c r="D8" s="27">
        <v>0</v>
      </c>
    </row>
    <row r="9" spans="1:4">
      <c r="A9" s="19" t="s">
        <v>59</v>
      </c>
      <c r="B9" s="25">
        <v>1964</v>
      </c>
      <c r="C9" s="25">
        <v>982</v>
      </c>
      <c r="D9" s="27">
        <v>982</v>
      </c>
    </row>
    <row r="10" spans="1:4">
      <c r="A10" s="19" t="s">
        <v>25</v>
      </c>
      <c r="B10" s="25">
        <v>65</v>
      </c>
      <c r="C10" s="25">
        <v>65</v>
      </c>
      <c r="D10" s="27">
        <v>0</v>
      </c>
    </row>
    <row r="11" spans="1:4">
      <c r="A11" s="19" t="s">
        <v>19</v>
      </c>
      <c r="B11" s="25">
        <v>100</v>
      </c>
      <c r="C11" s="25">
        <v>50</v>
      </c>
      <c r="D11" s="27">
        <v>50</v>
      </c>
    </row>
    <row r="12" spans="1:4">
      <c r="A12" s="19" t="s">
        <v>61</v>
      </c>
      <c r="B12" s="25">
        <v>32</v>
      </c>
      <c r="C12" s="25">
        <v>16</v>
      </c>
      <c r="D12" s="27">
        <v>16</v>
      </c>
    </row>
    <row r="13" spans="1:4">
      <c r="A13" s="19" t="s">
        <v>82</v>
      </c>
      <c r="B13" s="25">
        <v>51</v>
      </c>
      <c r="C13" s="25">
        <v>51</v>
      </c>
      <c r="D13" s="27">
        <v>0</v>
      </c>
    </row>
    <row r="14" spans="1:4">
      <c r="A14" s="19" t="s">
        <v>81</v>
      </c>
      <c r="B14" s="25">
        <v>1810</v>
      </c>
      <c r="C14" s="25">
        <v>905</v>
      </c>
      <c r="D14" s="27">
        <v>905</v>
      </c>
    </row>
    <row r="15" spans="1:4">
      <c r="A15" s="19" t="s">
        <v>62</v>
      </c>
      <c r="B15" s="25">
        <v>1044</v>
      </c>
      <c r="C15" s="25">
        <v>522</v>
      </c>
      <c r="D15" s="27">
        <v>522</v>
      </c>
    </row>
    <row r="16" spans="1:4">
      <c r="A16" s="20" t="s">
        <v>63</v>
      </c>
      <c r="B16" s="26">
        <f>SUM(B6:B15)</f>
        <v>49539.45</v>
      </c>
      <c r="C16" s="26">
        <f>SUM(C6:C15)</f>
        <v>24866.45</v>
      </c>
      <c r="D16" s="26">
        <f>SUM(D6:D15)</f>
        <v>24673</v>
      </c>
    </row>
    <row r="17" spans="1:4">
      <c r="B17" s="23"/>
      <c r="C17" s="27"/>
      <c r="D17" s="27"/>
    </row>
    <row r="18" spans="1:4">
      <c r="A18" s="19"/>
      <c r="B18" s="23"/>
      <c r="C18" s="23"/>
      <c r="D18" s="27"/>
    </row>
    <row r="19" spans="1:4">
      <c r="A19" s="20" t="s">
        <v>80</v>
      </c>
      <c r="B19" s="23"/>
      <c r="C19" s="23"/>
      <c r="D19" s="27"/>
    </row>
    <row r="20" spans="1:4">
      <c r="B20" s="26" t="s">
        <v>64</v>
      </c>
      <c r="C20" s="24" t="s">
        <v>65</v>
      </c>
      <c r="D20" s="27"/>
    </row>
    <row r="21" spans="1:4">
      <c r="A21" s="19" t="s">
        <v>66</v>
      </c>
      <c r="B21" s="23">
        <v>16831</v>
      </c>
      <c r="C21" s="25">
        <v>1402</v>
      </c>
      <c r="D21" s="27"/>
    </row>
    <row r="22" spans="1:4">
      <c r="A22" s="19" t="s">
        <v>67</v>
      </c>
      <c r="B22" s="25">
        <v>3427</v>
      </c>
      <c r="C22" s="25">
        <v>285</v>
      </c>
      <c r="D22" s="27"/>
    </row>
    <row r="23" spans="1:4">
      <c r="A23" s="19" t="s">
        <v>83</v>
      </c>
      <c r="B23" s="25">
        <v>1239</v>
      </c>
      <c r="C23" s="25">
        <v>103</v>
      </c>
      <c r="D23" s="27"/>
    </row>
    <row r="24" spans="1:4">
      <c r="A24" s="20" t="s">
        <v>63</v>
      </c>
      <c r="B24" s="26">
        <f>SUM(B21:B23)</f>
        <v>21497</v>
      </c>
      <c r="C24" s="26">
        <f>SUM(C21:C23)</f>
        <v>1790</v>
      </c>
      <c r="D24" s="27"/>
    </row>
    <row r="25" spans="1:4">
      <c r="A25" s="20"/>
      <c r="B25" s="23"/>
      <c r="C25" s="23"/>
      <c r="D25" s="27"/>
    </row>
    <row r="26" spans="1:4">
      <c r="A26" s="20" t="s">
        <v>94</v>
      </c>
      <c r="B26" s="23"/>
      <c r="C26" s="23"/>
      <c r="D26" s="27"/>
    </row>
    <row r="27" spans="1:4">
      <c r="A27" s="20"/>
      <c r="B27" s="23"/>
      <c r="C27" s="23"/>
      <c r="D27" s="27"/>
    </row>
    <row r="28" spans="1:4">
      <c r="A28" s="19" t="s">
        <v>68</v>
      </c>
      <c r="B28" s="23"/>
      <c r="C28" s="23"/>
      <c r="D28" s="27"/>
    </row>
    <row r="29" spans="1:4" ht="45">
      <c r="A29" s="21" t="s">
        <v>69</v>
      </c>
      <c r="B29" s="23"/>
      <c r="C29" s="23"/>
      <c r="D29" s="27"/>
    </row>
    <row r="30" spans="1:4">
      <c r="A30" s="22"/>
      <c r="B30" s="23"/>
      <c r="C30" s="23"/>
      <c r="D30" s="27"/>
    </row>
    <row r="31" spans="1:4" ht="30">
      <c r="A31" s="21" t="s">
        <v>70</v>
      </c>
      <c r="B31" s="23"/>
      <c r="C31" s="23"/>
      <c r="D31" s="27"/>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11" sqref="D11"/>
    </sheetView>
  </sheetViews>
  <sheetFormatPr baseColWidth="10" defaultRowHeight="15" x14ac:dyDescent="0"/>
  <cols>
    <col min="1" max="1" width="67.6640625" customWidth="1"/>
    <col min="2" max="2" width="20.5" customWidth="1"/>
    <col min="3" max="3" width="19" customWidth="1"/>
    <col min="4" max="4" width="18.5" customWidth="1"/>
  </cols>
  <sheetData>
    <row r="1" spans="1:4">
      <c r="A1" s="17" t="s">
        <v>76</v>
      </c>
      <c r="B1" s="23"/>
      <c r="C1" s="23"/>
      <c r="D1" s="27"/>
    </row>
    <row r="2" spans="1:4">
      <c r="A2" s="17" t="s">
        <v>75</v>
      </c>
      <c r="B2" s="23"/>
      <c r="C2" s="23"/>
      <c r="D2" s="27"/>
    </row>
    <row r="3" spans="1:4">
      <c r="A3" s="17"/>
      <c r="B3" s="23"/>
      <c r="C3" s="23"/>
      <c r="D3" s="27"/>
    </row>
    <row r="4" spans="1:4">
      <c r="A4" s="18" t="s">
        <v>57</v>
      </c>
      <c r="B4" s="24" t="s">
        <v>58</v>
      </c>
      <c r="C4" s="24" t="s">
        <v>71</v>
      </c>
      <c r="D4" s="28" t="s">
        <v>72</v>
      </c>
    </row>
    <row r="5" spans="1:4">
      <c r="A5" s="19"/>
      <c r="B5" s="23"/>
      <c r="C5" s="23"/>
      <c r="D5" s="27"/>
    </row>
    <row r="6" spans="1:4">
      <c r="A6" s="19" t="s">
        <v>90</v>
      </c>
      <c r="B6" s="25">
        <v>31520</v>
      </c>
      <c r="C6" s="25">
        <v>15760</v>
      </c>
      <c r="D6" s="27">
        <v>15760</v>
      </c>
    </row>
    <row r="7" spans="1:4">
      <c r="A7" s="19" t="s">
        <v>11</v>
      </c>
      <c r="B7" s="25">
        <v>1776</v>
      </c>
      <c r="C7" s="25">
        <v>888</v>
      </c>
      <c r="D7" s="27">
        <v>888</v>
      </c>
    </row>
    <row r="8" spans="1:4">
      <c r="A8" s="19" t="s">
        <v>12</v>
      </c>
      <c r="B8" s="25">
        <v>77.45</v>
      </c>
      <c r="C8" s="23">
        <v>77.45</v>
      </c>
      <c r="D8" s="27">
        <v>0</v>
      </c>
    </row>
    <row r="9" spans="1:4">
      <c r="A9" s="19" t="s">
        <v>59</v>
      </c>
      <c r="B9" s="25">
        <v>1964</v>
      </c>
      <c r="C9" s="25">
        <v>982</v>
      </c>
      <c r="D9" s="27">
        <v>982</v>
      </c>
    </row>
    <row r="10" spans="1:4">
      <c r="A10" s="19" t="s">
        <v>19</v>
      </c>
      <c r="B10" s="25">
        <v>100</v>
      </c>
      <c r="C10" s="25">
        <v>50</v>
      </c>
      <c r="D10" s="27">
        <v>50</v>
      </c>
    </row>
    <row r="11" spans="1:4">
      <c r="A11" s="19" t="s">
        <v>25</v>
      </c>
      <c r="B11" s="25">
        <v>65</v>
      </c>
      <c r="C11" s="25">
        <v>65</v>
      </c>
      <c r="D11" s="27">
        <v>0</v>
      </c>
    </row>
    <row r="12" spans="1:4">
      <c r="A12" s="19" t="s">
        <v>61</v>
      </c>
      <c r="B12" s="25">
        <v>32</v>
      </c>
      <c r="C12" s="25">
        <v>16</v>
      </c>
      <c r="D12" s="27">
        <v>16</v>
      </c>
    </row>
    <row r="13" spans="1:4">
      <c r="A13" s="19" t="s">
        <v>86</v>
      </c>
      <c r="B13" s="25">
        <v>35</v>
      </c>
      <c r="C13" s="25">
        <v>0</v>
      </c>
      <c r="D13" s="27">
        <v>35</v>
      </c>
    </row>
    <row r="14" spans="1:4">
      <c r="A14" s="19" t="s">
        <v>88</v>
      </c>
      <c r="B14" s="25">
        <v>155</v>
      </c>
      <c r="C14" s="25">
        <v>0</v>
      </c>
      <c r="D14" s="27">
        <v>155</v>
      </c>
    </row>
    <row r="15" spans="1:4">
      <c r="A15" s="19" t="s">
        <v>62</v>
      </c>
      <c r="B15" s="25">
        <v>1044</v>
      </c>
      <c r="C15" s="25">
        <v>522</v>
      </c>
      <c r="D15" s="27">
        <v>522</v>
      </c>
    </row>
    <row r="16" spans="1:4">
      <c r="A16" s="20" t="s">
        <v>63</v>
      </c>
      <c r="B16" s="26">
        <f>SUM(B6:B15)</f>
        <v>36768.449999999997</v>
      </c>
      <c r="C16" s="26">
        <f>SUM(C6:C15)</f>
        <v>18360.45</v>
      </c>
      <c r="D16" s="26">
        <f>SUM(D6:D15)</f>
        <v>18408</v>
      </c>
    </row>
    <row r="17" spans="1:4">
      <c r="B17" s="23"/>
      <c r="C17" s="27"/>
      <c r="D17" s="27"/>
    </row>
    <row r="18" spans="1:4">
      <c r="A18" s="19"/>
      <c r="B18" s="23"/>
      <c r="C18" s="23"/>
      <c r="D18" s="27"/>
    </row>
    <row r="19" spans="1:4">
      <c r="A19" s="20" t="s">
        <v>87</v>
      </c>
      <c r="B19" s="23"/>
      <c r="C19" s="23"/>
      <c r="D19" s="27"/>
    </row>
    <row r="20" spans="1:4">
      <c r="B20" s="26" t="s">
        <v>64</v>
      </c>
      <c r="C20" s="24" t="s">
        <v>65</v>
      </c>
      <c r="D20" s="27"/>
    </row>
    <row r="21" spans="1:4">
      <c r="A21" s="19" t="s">
        <v>66</v>
      </c>
      <c r="B21" s="23">
        <v>15379</v>
      </c>
      <c r="C21" s="25">
        <v>1281</v>
      </c>
      <c r="D21" s="27"/>
    </row>
    <row r="22" spans="1:4">
      <c r="A22" s="19" t="s">
        <v>67</v>
      </c>
      <c r="B22" s="25">
        <v>3158</v>
      </c>
      <c r="C22" s="25">
        <v>316</v>
      </c>
      <c r="D22" s="27"/>
    </row>
    <row r="23" spans="1:4">
      <c r="A23" s="19" t="s">
        <v>85</v>
      </c>
      <c r="B23" s="25">
        <v>1179</v>
      </c>
      <c r="C23" s="25">
        <v>118</v>
      </c>
      <c r="D23" s="27"/>
    </row>
    <row r="24" spans="1:4">
      <c r="A24" s="20" t="s">
        <v>63</v>
      </c>
      <c r="B24" s="26">
        <f>SUM(B21:B23)</f>
        <v>19716</v>
      </c>
      <c r="C24" s="26">
        <f>SUM(C21:C23)</f>
        <v>1715</v>
      </c>
      <c r="D24" s="27"/>
    </row>
    <row r="25" spans="1:4">
      <c r="A25" s="20"/>
      <c r="B25" s="23"/>
      <c r="C25" s="23"/>
      <c r="D25" s="27"/>
    </row>
    <row r="26" spans="1:4">
      <c r="A26" s="20" t="s">
        <v>95</v>
      </c>
      <c r="B26" s="23"/>
      <c r="C26" s="23"/>
      <c r="D26" s="27"/>
    </row>
    <row r="27" spans="1:4">
      <c r="A27" s="20"/>
      <c r="B27" s="23"/>
      <c r="C27" s="23"/>
      <c r="D27" s="27"/>
    </row>
    <row r="28" spans="1:4">
      <c r="A28" s="19" t="s">
        <v>68</v>
      </c>
      <c r="B28" s="23"/>
      <c r="C28" s="23"/>
      <c r="D28" s="27"/>
    </row>
    <row r="29" spans="1:4" ht="45">
      <c r="A29" s="21" t="s">
        <v>69</v>
      </c>
      <c r="B29" s="23"/>
      <c r="C29" s="23"/>
      <c r="D29" s="27"/>
    </row>
    <row r="30" spans="1:4">
      <c r="A30" s="22"/>
      <c r="B30" s="23"/>
      <c r="C30" s="23"/>
      <c r="D30" s="27"/>
    </row>
    <row r="31" spans="1:4" ht="30">
      <c r="A31" s="21" t="s">
        <v>70</v>
      </c>
      <c r="B31" s="23"/>
      <c r="C31" s="23"/>
      <c r="D31" s="27"/>
    </row>
    <row r="32" spans="1:4">
      <c r="B32" s="27"/>
      <c r="C32" s="27"/>
      <c r="D32" s="27"/>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1415 ALL</vt:lpstr>
      <vt:lpstr>Class of 2018</vt:lpstr>
      <vt:lpstr>Class of 2017</vt:lpstr>
      <vt:lpstr>Class of 2016</vt:lpstr>
      <vt:lpstr>Class of 2015</vt:lpstr>
    </vt:vector>
  </TitlesOfParts>
  <Company>Wright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Feichtner</dc:creator>
  <cp:lastModifiedBy>Wright State University</cp:lastModifiedBy>
  <cp:lastPrinted>2014-05-21T12:04:55Z</cp:lastPrinted>
  <dcterms:created xsi:type="dcterms:W3CDTF">2014-03-17T11:20:14Z</dcterms:created>
  <dcterms:modified xsi:type="dcterms:W3CDTF">2014-05-21T15:46:13Z</dcterms:modified>
</cp:coreProperties>
</file>