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showInkAnnotation="0" autoCompressPictures="0"/>
  <mc:AlternateContent xmlns:mc="http://schemas.openxmlformats.org/markup-compatibility/2006">
    <mc:Choice Requires="x15">
      <x15ac:absPath xmlns:x15ac="http://schemas.microsoft.com/office/spreadsheetml/2010/11/ac" url="/Users/michellefeichtner/Desktop/"/>
    </mc:Choice>
  </mc:AlternateContent>
  <xr:revisionPtr revIDLastSave="0" documentId="13_ncr:1_{0BC1EBC8-4EE5-CA49-80FC-0C428C77A7B5}" xr6:coauthVersionLast="36" xr6:coauthVersionMax="36" xr10:uidLastSave="{00000000-0000-0000-0000-000000000000}"/>
  <bookViews>
    <workbookView xWindow="14780" yWindow="2040" windowWidth="21800" windowHeight="17460" tabRatio="500" xr2:uid="{00000000-000D-0000-FFFF-FFFF00000000}"/>
  </bookViews>
  <sheets>
    <sheet name="All Classes" sheetId="1" r:id="rId1"/>
    <sheet name="Class of 2023" sheetId="2" r:id="rId2"/>
    <sheet name="Class of 2022" sheetId="3" r:id="rId3"/>
    <sheet name="Class of 2021" sheetId="4" r:id="rId4"/>
    <sheet name="Class of 2020" sheetId="5" r:id="rId5"/>
  </sheets>
  <definedNames>
    <definedName name="_xlnm.Print_Area" localSheetId="0">'All Classes'!$A$1:$E$47</definedName>
    <definedName name="_xlnm.Print_Area" localSheetId="2">'Class of 2022'!$A$1:$E$38</definedName>
    <definedName name="_xlnm.Print_Area" localSheetId="1">'Class of 2023'!$A$1:$E$42</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5" i="4" l="1"/>
  <c r="B27" i="3"/>
  <c r="E39" i="1" l="1"/>
  <c r="E34" i="1"/>
  <c r="E25" i="1"/>
  <c r="E29" i="1" s="1"/>
  <c r="E24" i="1"/>
  <c r="E28" i="1" s="1"/>
  <c r="D39" i="1"/>
  <c r="D41" i="1" s="1"/>
  <c r="D34" i="1"/>
  <c r="D25" i="1"/>
  <c r="D29" i="1" s="1"/>
  <c r="D24" i="1"/>
  <c r="D28" i="1" s="1"/>
  <c r="D44" i="1" s="1"/>
  <c r="C39" i="1"/>
  <c r="C41" i="1" s="1"/>
  <c r="C34" i="1"/>
  <c r="C25" i="1"/>
  <c r="C29" i="1" s="1"/>
  <c r="C24" i="1"/>
  <c r="C28" i="1" s="1"/>
  <c r="C44" i="1" s="1"/>
  <c r="B39" i="1"/>
  <c r="B34" i="1"/>
  <c r="B25" i="1"/>
  <c r="B24" i="1"/>
  <c r="C45" i="1" l="1"/>
  <c r="D45" i="1"/>
  <c r="E41" i="1"/>
  <c r="E45" i="1" s="1"/>
  <c r="B41" i="1"/>
  <c r="B45" i="1" s="1"/>
  <c r="E44" i="1" l="1"/>
  <c r="B44" i="1"/>
  <c r="C19" i="2"/>
  <c r="B19" i="2"/>
  <c r="D19" i="2" l="1"/>
  <c r="D17" i="4"/>
  <c r="C17" i="4"/>
  <c r="D17" i="5"/>
  <c r="C17" i="5"/>
  <c r="B17" i="5"/>
  <c r="B25" i="5"/>
  <c r="B17" i="4"/>
  <c r="D18" i="3"/>
  <c r="C18" i="3"/>
  <c r="B18" i="3"/>
  <c r="B27" i="2"/>
</calcChain>
</file>

<file path=xl/sharedStrings.xml><?xml version="1.0" encoding="utf-8"?>
<sst xmlns="http://schemas.openxmlformats.org/spreadsheetml/2006/main" count="179" uniqueCount="86">
  <si>
    <t>EDUCATIONAL EXPENSES</t>
  </si>
  <si>
    <t>Year 1</t>
  </si>
  <si>
    <t>Year 2</t>
  </si>
  <si>
    <t>Year 3</t>
  </si>
  <si>
    <t>Year 4</t>
  </si>
  <si>
    <t>Instructional Fee: Resident</t>
  </si>
  <si>
    <t>Instructional Fee: Non-Resident</t>
  </si>
  <si>
    <t>General Fee</t>
  </si>
  <si>
    <t>Disability/Life Insurance</t>
  </si>
  <si>
    <t>Registration Fee</t>
  </si>
  <si>
    <t>Anatomy Lab Fee</t>
  </si>
  <si>
    <t>Criminal Background Check Fee</t>
  </si>
  <si>
    <t>Clinical Assessment Fee</t>
  </si>
  <si>
    <t>Graduation Fee</t>
  </si>
  <si>
    <t>Graduation Regalia</t>
  </si>
  <si>
    <t>National Exam Fee</t>
  </si>
  <si>
    <t>Parking Pass</t>
  </si>
  <si>
    <t>Legal Services Fee</t>
  </si>
  <si>
    <t>TOTAL TUITION AND FEES:     RESIDENT</t>
  </si>
  <si>
    <t>TOTAL EDUCATIONAL EXPENSES:     RESIDENT</t>
  </si>
  <si>
    <t>LIVING EXPENSES</t>
  </si>
  <si>
    <t xml:space="preserve">     Rent                                </t>
  </si>
  <si>
    <t xml:space="preserve">     Board/Other</t>
  </si>
  <si>
    <t xml:space="preserve">TOTAL ROOM AND BOARD    </t>
  </si>
  <si>
    <t>OTHER</t>
  </si>
  <si>
    <t xml:space="preserve">     Transportation                 </t>
  </si>
  <si>
    <t xml:space="preserve">     Personal</t>
  </si>
  <si>
    <t>TOTAL OTHER</t>
  </si>
  <si>
    <t>TOTAL LIVING EXPENSES</t>
  </si>
  <si>
    <t>ADDITIONAL EXPENSES (OPTIONAL)</t>
  </si>
  <si>
    <t>Computer/Tech Allowance: up to $ 2,000</t>
  </si>
  <si>
    <t>International Health Program (IHP) participants may receive</t>
  </si>
  <si>
    <t>funds for travel with confirmation of IHP enrollment up to a</t>
  </si>
  <si>
    <t>maximum total of $3,000 for both trips.</t>
  </si>
  <si>
    <t>Estimated Educational Cost</t>
  </si>
  <si>
    <t xml:space="preserve">Year </t>
  </si>
  <si>
    <t>Term I</t>
  </si>
  <si>
    <t xml:space="preserve">Term II </t>
  </si>
  <si>
    <t>TOTAL EDUCATIONAL EXPENSES</t>
  </si>
  <si>
    <t>TOTAL</t>
  </si>
  <si>
    <t>Year</t>
  </si>
  <si>
    <t>* Not billed through the Office of the Bursar</t>
  </si>
  <si>
    <t># You will be charged for the school Health Insurance ONLY if you sign up.  if you are covered under other means such as parents, the money will simply be refunded to you, if you borrow max loans offer to you.</t>
  </si>
  <si>
    <t>KEEP IN MIND: BSOM does NOT fund your Residency Interviews through Student Loans, you must provide your own means. Budget wisely and start saving NOW!</t>
  </si>
  <si>
    <t>Student Health Insurance#</t>
  </si>
  <si>
    <t>Books and supplies*</t>
  </si>
  <si>
    <t xml:space="preserve">TOTAL </t>
  </si>
  <si>
    <t>Step 1 National Exam Fee*</t>
  </si>
  <si>
    <t xml:space="preserve">Total </t>
  </si>
  <si>
    <t>Criminal Background Check Fee*</t>
  </si>
  <si>
    <t>Step 2 CK and Step 2 CS National Exam Fee*</t>
  </si>
  <si>
    <t>maximum total of $3,000 for both trips.  .</t>
  </si>
  <si>
    <t>Graduation Regalia*</t>
  </si>
  <si>
    <t xml:space="preserve">2 Terms per year </t>
  </si>
  <si>
    <t>NBME CBSE Exam Fee</t>
  </si>
  <si>
    <t>You will need to purchase medical instraments this should OCCUR IN OCTOBER/NOVEMBER!  YOU WILL NEED $500-$1000 for this in term I</t>
  </si>
  <si>
    <t xml:space="preserve">Student Health Insurance </t>
  </si>
  <si>
    <t>Equipment Lab Fee</t>
  </si>
  <si>
    <t xml:space="preserve"> Equipment Lab Fee</t>
  </si>
  <si>
    <r>
      <t xml:space="preserve">                                          </t>
    </r>
    <r>
      <rPr>
        <b/>
        <sz val="10"/>
        <rFont val="Verdana"/>
        <family val="2"/>
      </rPr>
      <t>NON RESIDENT</t>
    </r>
  </si>
  <si>
    <t>Class Dues (estimated)</t>
  </si>
  <si>
    <r>
      <t xml:space="preserve">                                                   </t>
    </r>
    <r>
      <rPr>
        <b/>
        <sz val="10"/>
        <rFont val="Verdana"/>
        <family val="2"/>
      </rPr>
      <t>NON RESIDENT</t>
    </r>
  </si>
  <si>
    <r>
      <t xml:space="preserve">                                                        </t>
    </r>
    <r>
      <rPr>
        <b/>
        <sz val="10"/>
        <rFont val="Verdana"/>
        <family val="2"/>
      </rPr>
      <t>NON RESIDENT</t>
    </r>
  </si>
  <si>
    <t>Class dues (estimated)*</t>
  </si>
  <si>
    <t xml:space="preserve">Parking Pass </t>
  </si>
  <si>
    <t>BUDGET 2019-2020</t>
  </si>
  <si>
    <t>Parking Pass (estimate)</t>
  </si>
  <si>
    <t>2019-2020 STUDENT EXPENSE BUDGET: RESIDENT</t>
  </si>
  <si>
    <t xml:space="preserve">Technology System Fee </t>
  </si>
  <si>
    <t>(This is not a bill.  All figures are estimated until June 2019.)</t>
  </si>
  <si>
    <t>2019-2020 Student Cost Estimator</t>
  </si>
  <si>
    <t>Maximum Living Allowance (July 2019 to May 2020)</t>
  </si>
  <si>
    <t>Maximum Living Allowance (July 2019 to June 2020)</t>
  </si>
  <si>
    <t>Federal Loan Fees: Most federal student loans have loan fees that are a percentage of the total loan amount. The loan fee is deducted proportionately from each loan disbursement you receive. This means the money you receive will be less than the amount you actually borrow. You're responsible for repaying the entire amount you borrowed and not just the amount you received. Stafford Fee is estimated to be 1.062%; Graduate PLUS is estimated to be 4.248%</t>
  </si>
  <si>
    <t>International Health Program (IHP) participants may receive funds for travel with confirmation of IHP enrollment up to a maximum total of $3,000 for both trips.  Travel occurs in summer 2020.</t>
  </si>
  <si>
    <t>Total amount for Education (in state) and Living Expenses for the year:  $58,488.95</t>
  </si>
  <si>
    <t>Books, supplies, printing, Castle Branch*</t>
  </si>
  <si>
    <t>Total amount for Education and Living Expenses for the year:  $57,704</t>
  </si>
  <si>
    <t>REGISTRATION FOR STEP 1 WILL OCCUR IN OCTOBER/NOVEMBER!  YOU WILL NEED $630 for this in term I</t>
  </si>
  <si>
    <t>Total amount for Education and Living Expenses for the year:  $72,092</t>
  </si>
  <si>
    <t>REGISTRATION FOR STEP 2 CK and Step 2 CK WILL OCCUR IN Term I or Term II!  YOU WILL NEED $1920 for this! Please prepare</t>
  </si>
  <si>
    <t>Books, supplies, printing, Castle Branch, BLS*</t>
  </si>
  <si>
    <t>Total amount for Education and Living Expenses for the year:  $57,668</t>
  </si>
  <si>
    <t>Books, supplies, printing, Castle Branch, BLS</t>
  </si>
  <si>
    <t>Final June 2019</t>
  </si>
  <si>
    <t>Instructional Fee (Out of State Students add $18508/year or $9254/Term)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</si>
</sst>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8" x14ac:knownFonts="1">
    <font>
      <sz val="12"/>
      <color theme="1"/>
      <name val="Calibri"/>
      <family val="2"/>
      <scheme val="minor"/>
    </font>
    <font>
      <sz val="12"/>
      <color theme="1"/>
      <name val="Calibri"/>
      <family val="2"/>
      <charset val="128"/>
      <scheme val="minor"/>
    </font>
    <font>
      <b/>
      <sz val="12"/>
      <color theme="1"/>
      <name val="Calibri"/>
      <family val="2"/>
      <charset val="128"/>
      <scheme val="minor"/>
    </font>
    <font>
      <b/>
      <sz val="10"/>
      <name val="Verdana"/>
      <family val="2"/>
    </font>
    <font>
      <sz val="10"/>
      <name val="Verdana"/>
      <family val="2"/>
    </font>
    <font>
      <sz val="8"/>
      <name val="Calibri"/>
      <family val="2"/>
      <charset val="128"/>
      <scheme val="minor"/>
    </font>
    <font>
      <u/>
      <sz val="12"/>
      <color theme="10"/>
      <name val="Calibri"/>
      <family val="2"/>
      <charset val="128"/>
      <scheme val="minor"/>
    </font>
    <font>
      <u/>
      <sz val="12"/>
      <color theme="11"/>
      <name val="Calibri"/>
      <family val="2"/>
      <charset val="128"/>
      <scheme val="minor"/>
    </font>
    <font>
      <sz val="12"/>
      <color theme="1"/>
      <name val="Cambria"/>
      <family val="1"/>
    </font>
    <font>
      <b/>
      <sz val="12"/>
      <color theme="1"/>
      <name val="Cambria"/>
      <family val="1"/>
    </font>
    <font>
      <b/>
      <sz val="14"/>
      <color theme="1"/>
      <name val="Calibri"/>
      <family val="2"/>
      <scheme val="minor"/>
    </font>
    <font>
      <b/>
      <sz val="12"/>
      <color rgb="FF000000"/>
      <name val="Cambria"/>
      <family val="1"/>
    </font>
    <font>
      <sz val="12"/>
      <color rgb="FFFF0000"/>
      <name val="Calibri"/>
      <family val="2"/>
      <scheme val="minor"/>
    </font>
    <font>
      <b/>
      <sz val="12"/>
      <color theme="1"/>
      <name val="Calibri"/>
      <family val="2"/>
      <scheme val="minor"/>
    </font>
    <font>
      <sz val="14"/>
      <name val="Verdana"/>
      <family val="2"/>
    </font>
    <font>
      <b/>
      <sz val="10"/>
      <name val="Verdana"/>
      <family val="2"/>
    </font>
    <font>
      <b/>
      <i/>
      <sz val="10"/>
      <color rgb="FFFF0000"/>
      <name val="Verdana"/>
      <family val="2"/>
    </font>
    <font>
      <sz val="12"/>
      <color rgb="FF00000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0">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67">
    <xf numFmtId="0" fontId="0" fillId="0" borderId="0" xfId="0"/>
    <xf numFmtId="14" fontId="0" fillId="0" borderId="0" xfId="0" applyNumberFormat="1"/>
    <xf numFmtId="0" fontId="2" fillId="0" borderId="0" xfId="0" applyFont="1"/>
    <xf numFmtId="0" fontId="0" fillId="0" borderId="0" xfId="0" applyFill="1"/>
    <xf numFmtId="0" fontId="3" fillId="0" borderId="0" xfId="0" applyFont="1"/>
    <xf numFmtId="0" fontId="2" fillId="0" borderId="0" xfId="0" applyFont="1" applyAlignment="1">
      <alignment horizontal="center"/>
    </xf>
    <xf numFmtId="44" fontId="4" fillId="0" borderId="0" xfId="1" applyFont="1" applyFill="1" applyAlignment="1">
      <alignment horizontal="left"/>
    </xf>
    <xf numFmtId="44" fontId="4" fillId="0" borderId="0" xfId="1" applyFont="1" applyFill="1" applyAlignment="1"/>
    <xf numFmtId="0" fontId="4" fillId="0" borderId="0" xfId="0" applyFont="1" applyFill="1"/>
    <xf numFmtId="44" fontId="4" fillId="0" borderId="0" xfId="1" applyNumberFormat="1" applyFont="1" applyFill="1" applyAlignment="1">
      <alignment horizontal="left"/>
    </xf>
    <xf numFmtId="44" fontId="3" fillId="0" borderId="0" xfId="1" applyFont="1" applyAlignment="1">
      <alignment horizontal="left"/>
    </xf>
    <xf numFmtId="44" fontId="3" fillId="0" borderId="0" xfId="1" applyFont="1" applyAlignment="1"/>
    <xf numFmtId="44" fontId="0" fillId="0" borderId="0" xfId="1" applyFont="1" applyAlignment="1">
      <alignment horizontal="left"/>
    </xf>
    <xf numFmtId="44" fontId="0" fillId="0" borderId="0" xfId="1" applyFont="1" applyAlignment="1"/>
    <xf numFmtId="0" fontId="3" fillId="0" borderId="0" xfId="0" applyFont="1" applyFill="1"/>
    <xf numFmtId="44" fontId="3" fillId="0" borderId="0" xfId="1" applyFont="1" applyFill="1" applyAlignment="1">
      <alignment horizontal="left"/>
    </xf>
    <xf numFmtId="44" fontId="3" fillId="0" borderId="0" xfId="1" applyFont="1" applyFill="1" applyAlignment="1"/>
    <xf numFmtId="0" fontId="8" fillId="0" borderId="0" xfId="0" applyFont="1" applyAlignment="1">
      <alignment horizontal="center" vertical="center"/>
    </xf>
    <xf numFmtId="0" fontId="8" fillId="0" borderId="0" xfId="0" applyFont="1" applyAlignment="1">
      <alignment vertical="center"/>
    </xf>
    <xf numFmtId="0" fontId="0" fillId="0" borderId="0" xfId="0" applyAlignment="1">
      <alignment wrapText="1"/>
    </xf>
    <xf numFmtId="164" fontId="3" fillId="0" borderId="0" xfId="1" applyNumberFormat="1" applyFont="1" applyAlignment="1">
      <alignment horizontal="center" vertical="center"/>
    </xf>
    <xf numFmtId="44" fontId="0" fillId="0" borderId="0" xfId="1" applyFont="1"/>
    <xf numFmtId="44" fontId="4" fillId="0" borderId="0" xfId="1" applyFont="1" applyFill="1" applyAlignment="1">
      <alignment horizontal="center" vertical="center"/>
    </xf>
    <xf numFmtId="44" fontId="0" fillId="0" borderId="0" xfId="1" applyFont="1" applyAlignment="1">
      <alignment horizontal="center" vertical="center"/>
    </xf>
    <xf numFmtId="164" fontId="2" fillId="0" borderId="0" xfId="0" applyNumberFormat="1" applyFont="1" applyAlignment="1">
      <alignment horizontal="center" vertical="center"/>
    </xf>
    <xf numFmtId="44" fontId="2" fillId="0" borderId="0" xfId="1" applyFont="1"/>
    <xf numFmtId="0" fontId="9" fillId="0" borderId="0" xfId="0" applyFont="1" applyAlignment="1">
      <alignment vertical="center"/>
    </xf>
    <xf numFmtId="0" fontId="0" fillId="0" borderId="0" xfId="0" applyAlignment="1">
      <alignment vertical="top" wrapText="1"/>
    </xf>
    <xf numFmtId="44" fontId="4" fillId="0" borderId="0" xfId="1" applyFont="1" applyFill="1" applyAlignment="1">
      <alignment vertical="top" wrapText="1"/>
    </xf>
    <xf numFmtId="0" fontId="10" fillId="0" borderId="0" xfId="0" applyFont="1"/>
    <xf numFmtId="0" fontId="9" fillId="2" borderId="0" xfId="0" applyFont="1" applyFill="1" applyAlignment="1">
      <alignment vertical="center" wrapText="1"/>
    </xf>
    <xf numFmtId="0" fontId="0" fillId="2" borderId="0" xfId="0" applyFill="1"/>
    <xf numFmtId="44" fontId="4" fillId="2" borderId="0" xfId="1" applyFont="1" applyFill="1" applyAlignment="1"/>
    <xf numFmtId="44" fontId="0" fillId="2" borderId="0" xfId="1" applyFont="1" applyFill="1"/>
    <xf numFmtId="0" fontId="9" fillId="0" borderId="0" xfId="0" applyFont="1" applyFill="1" applyAlignment="1">
      <alignment vertical="center" wrapText="1"/>
    </xf>
    <xf numFmtId="44" fontId="4" fillId="2" borderId="0" xfId="1" applyFont="1" applyFill="1" applyAlignment="1">
      <alignment horizontal="left"/>
    </xf>
    <xf numFmtId="0" fontId="2" fillId="0" borderId="0" xfId="0" applyFont="1" applyFill="1"/>
    <xf numFmtId="44" fontId="2" fillId="0" borderId="0" xfId="1" applyFont="1" applyAlignment="1"/>
    <xf numFmtId="44" fontId="0" fillId="0" borderId="0" xfId="0" applyNumberFormat="1"/>
    <xf numFmtId="44" fontId="2" fillId="0" borderId="0" xfId="1" applyNumberFormat="1" applyFont="1" applyAlignment="1"/>
    <xf numFmtId="44" fontId="2" fillId="0" borderId="0" xfId="0" applyNumberFormat="1" applyFont="1"/>
    <xf numFmtId="0" fontId="11" fillId="0" borderId="0" xfId="0" applyFont="1" applyAlignment="1">
      <alignment vertical="center"/>
    </xf>
    <xf numFmtId="0" fontId="2" fillId="0" borderId="0" xfId="0" applyFont="1" applyAlignment="1">
      <alignment wrapText="1"/>
    </xf>
    <xf numFmtId="44" fontId="4" fillId="2" borderId="0" xfId="1" applyFont="1" applyFill="1" applyAlignment="1">
      <alignment horizontal="center" vertical="center"/>
    </xf>
    <xf numFmtId="44" fontId="0" fillId="2" borderId="0" xfId="1" applyFont="1" applyFill="1" applyAlignment="1">
      <alignment horizontal="center" vertical="center"/>
    </xf>
    <xf numFmtId="44" fontId="2" fillId="0" borderId="0" xfId="0" applyNumberFormat="1" applyFont="1" applyAlignment="1">
      <alignment horizontal="center"/>
    </xf>
    <xf numFmtId="0" fontId="14" fillId="0" borderId="0" xfId="0" applyFont="1"/>
    <xf numFmtId="0" fontId="13" fillId="0" borderId="0" xfId="0" applyFont="1"/>
    <xf numFmtId="0" fontId="12" fillId="0" borderId="0" xfId="0" applyFont="1" applyFill="1"/>
    <xf numFmtId="0" fontId="15" fillId="0" borderId="0" xfId="0" applyFont="1"/>
    <xf numFmtId="0" fontId="16" fillId="0" borderId="0" xfId="0" applyFont="1"/>
    <xf numFmtId="0" fontId="13" fillId="0" borderId="0" xfId="0" applyFont="1" applyAlignment="1">
      <alignment horizontal="center"/>
    </xf>
    <xf numFmtId="44" fontId="0" fillId="0" borderId="0" xfId="1" applyFont="1" applyFill="1" applyAlignment="1">
      <alignment horizontal="center" vertical="center"/>
    </xf>
    <xf numFmtId="0" fontId="8" fillId="0" borderId="1" xfId="0" applyFont="1" applyBorder="1" applyAlignment="1">
      <alignment vertical="center"/>
    </xf>
    <xf numFmtId="0" fontId="0" fillId="0" borderId="1" xfId="0" applyBorder="1" applyAlignment="1">
      <alignment wrapText="1"/>
    </xf>
    <xf numFmtId="0" fontId="9" fillId="2" borderId="1" xfId="0" applyFont="1" applyFill="1" applyBorder="1" applyAlignment="1">
      <alignment vertical="center" wrapText="1"/>
    </xf>
    <xf numFmtId="0" fontId="0" fillId="0" borderId="1" xfId="0" applyBorder="1" applyAlignment="1">
      <alignment vertical="top" wrapText="1"/>
    </xf>
    <xf numFmtId="0" fontId="2" fillId="0" borderId="1" xfId="0" applyFont="1" applyBorder="1" applyAlignment="1">
      <alignment wrapText="1"/>
    </xf>
    <xf numFmtId="0" fontId="0" fillId="0" borderId="1" xfId="0" applyBorder="1"/>
    <xf numFmtId="0" fontId="0" fillId="0" borderId="1" xfId="0" applyFill="1" applyBorder="1"/>
    <xf numFmtId="0" fontId="0" fillId="0" borderId="1" xfId="0" applyFill="1" applyBorder="1" applyAlignment="1">
      <alignment wrapText="1"/>
    </xf>
    <xf numFmtId="44" fontId="4" fillId="0" borderId="0" xfId="0" applyNumberFormat="1" applyFont="1" applyAlignment="1">
      <alignment horizontal="left"/>
    </xf>
    <xf numFmtId="44" fontId="0" fillId="0" borderId="0" xfId="1" applyFont="1" applyFill="1"/>
    <xf numFmtId="44" fontId="4" fillId="0" borderId="0" xfId="0" applyNumberFormat="1" applyFont="1" applyFill="1" applyAlignment="1">
      <alignment horizontal="left"/>
    </xf>
    <xf numFmtId="0" fontId="17" fillId="0" borderId="0" xfId="0" applyFont="1"/>
    <xf numFmtId="44" fontId="4" fillId="0" borderId="0" xfId="0" applyNumberFormat="1" applyFont="1" applyAlignment="1">
      <alignment horizontal="center" vertical="center"/>
    </xf>
    <xf numFmtId="44" fontId="17" fillId="0" borderId="0" xfId="0" applyNumberFormat="1" applyFont="1" applyAlignment="1">
      <alignment horizontal="center" vertical="center"/>
    </xf>
  </cellXfs>
  <cellStyles count="70">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3"/>
  <sheetViews>
    <sheetView tabSelected="1" workbookViewId="0">
      <selection activeCell="D7" sqref="D7"/>
    </sheetView>
  </sheetViews>
  <sheetFormatPr baseColWidth="10" defaultColWidth="24.5" defaultRowHeight="16" x14ac:dyDescent="0.2"/>
  <cols>
    <col min="1" max="1" width="56.83203125" customWidth="1"/>
    <col min="2" max="2" width="15.83203125" customWidth="1"/>
    <col min="3" max="3" width="17.6640625" customWidth="1"/>
    <col min="4" max="4" width="15.5" customWidth="1"/>
    <col min="5" max="5" width="14.6640625" customWidth="1"/>
  </cols>
  <sheetData>
    <row r="1" spans="1:5" ht="18" x14ac:dyDescent="0.2">
      <c r="A1" s="46" t="s">
        <v>65</v>
      </c>
      <c r="E1" s="1"/>
    </row>
    <row r="2" spans="1:5" x14ac:dyDescent="0.2">
      <c r="A2" s="47"/>
      <c r="B2" s="47"/>
      <c r="C2" s="47"/>
      <c r="D2" s="47"/>
      <c r="E2" s="47"/>
    </row>
    <row r="3" spans="1:5" x14ac:dyDescent="0.2">
      <c r="A3" s="48"/>
    </row>
    <row r="4" spans="1:5" x14ac:dyDescent="0.2">
      <c r="A4" s="49" t="s">
        <v>0</v>
      </c>
    </row>
    <row r="5" spans="1:5" x14ac:dyDescent="0.2">
      <c r="A5" s="50" t="s">
        <v>84</v>
      </c>
    </row>
    <row r="6" spans="1:5" x14ac:dyDescent="0.2">
      <c r="A6" t="s">
        <v>53</v>
      </c>
      <c r="B6" s="51" t="s">
        <v>1</v>
      </c>
      <c r="C6" s="51" t="s">
        <v>2</v>
      </c>
      <c r="D6" s="51" t="s">
        <v>3</v>
      </c>
      <c r="E6" s="51" t="s">
        <v>4</v>
      </c>
    </row>
    <row r="7" spans="1:5" x14ac:dyDescent="0.2">
      <c r="A7" s="3" t="s">
        <v>5</v>
      </c>
      <c r="B7" s="6">
        <v>35016</v>
      </c>
      <c r="C7" s="6">
        <v>35016</v>
      </c>
      <c r="D7" s="6">
        <v>46687</v>
      </c>
      <c r="E7" s="63">
        <v>35016</v>
      </c>
    </row>
    <row r="8" spans="1:5" x14ac:dyDescent="0.2">
      <c r="A8" s="3" t="s">
        <v>6</v>
      </c>
      <c r="B8" s="6">
        <v>53524</v>
      </c>
      <c r="C8" s="6">
        <v>53524</v>
      </c>
      <c r="D8" s="6">
        <v>65195</v>
      </c>
      <c r="E8" s="61">
        <v>53524</v>
      </c>
    </row>
    <row r="9" spans="1:5" x14ac:dyDescent="0.2">
      <c r="A9" s="3" t="s">
        <v>7</v>
      </c>
      <c r="B9" s="6">
        <v>1972</v>
      </c>
      <c r="C9" s="6">
        <v>1972</v>
      </c>
      <c r="D9" s="6">
        <v>2631</v>
      </c>
      <c r="E9" s="61">
        <v>1972</v>
      </c>
    </row>
    <row r="10" spans="1:5" x14ac:dyDescent="0.2">
      <c r="A10" s="3" t="s">
        <v>8</v>
      </c>
      <c r="B10" s="6">
        <v>77.45</v>
      </c>
      <c r="C10" s="7">
        <v>77.45</v>
      </c>
      <c r="D10" s="6">
        <v>77.45</v>
      </c>
      <c r="E10" s="6">
        <v>77.45</v>
      </c>
    </row>
    <row r="11" spans="1:5" x14ac:dyDescent="0.2">
      <c r="A11" s="3" t="s">
        <v>56</v>
      </c>
      <c r="B11" s="6">
        <v>3228</v>
      </c>
      <c r="C11" s="7">
        <v>3228</v>
      </c>
      <c r="D11" s="6">
        <v>3228</v>
      </c>
      <c r="E11" s="6">
        <v>3228</v>
      </c>
    </row>
    <row r="12" spans="1:5" x14ac:dyDescent="0.2">
      <c r="A12" s="3" t="s">
        <v>9</v>
      </c>
      <c r="B12" s="6">
        <v>50</v>
      </c>
      <c r="C12" s="7"/>
      <c r="D12" s="6"/>
      <c r="E12" s="6"/>
    </row>
    <row r="13" spans="1:5" x14ac:dyDescent="0.2">
      <c r="A13" s="8" t="s">
        <v>10</v>
      </c>
      <c r="B13" s="6">
        <v>250</v>
      </c>
      <c r="C13" s="7"/>
      <c r="D13" s="6"/>
      <c r="E13" s="6"/>
    </row>
    <row r="14" spans="1:5" x14ac:dyDescent="0.2">
      <c r="A14" s="3" t="s">
        <v>58</v>
      </c>
      <c r="B14" s="6">
        <v>100</v>
      </c>
      <c r="C14" s="7"/>
      <c r="D14" s="6">
        <v>15</v>
      </c>
      <c r="E14" s="6"/>
    </row>
    <row r="15" spans="1:5" x14ac:dyDescent="0.2">
      <c r="A15" s="3" t="s">
        <v>11</v>
      </c>
      <c r="B15" s="6"/>
      <c r="C15" s="6">
        <v>78</v>
      </c>
      <c r="D15" s="21"/>
      <c r="E15" s="6"/>
    </row>
    <row r="16" spans="1:5" x14ac:dyDescent="0.2">
      <c r="A16" s="3" t="s">
        <v>12</v>
      </c>
      <c r="B16" s="6">
        <v>300</v>
      </c>
      <c r="C16" s="7">
        <v>300</v>
      </c>
      <c r="D16" s="6">
        <v>500</v>
      </c>
      <c r="E16" s="6">
        <v>300</v>
      </c>
    </row>
    <row r="17" spans="1:5" x14ac:dyDescent="0.2">
      <c r="A17" s="3" t="s">
        <v>68</v>
      </c>
      <c r="B17" s="9">
        <v>188</v>
      </c>
      <c r="C17" s="9">
        <v>188</v>
      </c>
      <c r="D17" s="6">
        <v>198</v>
      </c>
      <c r="E17" s="6">
        <v>70</v>
      </c>
    </row>
    <row r="18" spans="1:5" x14ac:dyDescent="0.2">
      <c r="A18" s="3" t="s">
        <v>54</v>
      </c>
      <c r="B18" s="6">
        <v>130</v>
      </c>
      <c r="C18" s="9">
        <v>130</v>
      </c>
      <c r="D18" s="6">
        <v>112</v>
      </c>
      <c r="E18" s="6"/>
    </row>
    <row r="19" spans="1:5" x14ac:dyDescent="0.2">
      <c r="A19" s="3" t="s">
        <v>13</v>
      </c>
      <c r="B19" s="6"/>
      <c r="C19" s="7"/>
      <c r="D19" s="6"/>
      <c r="E19" s="6">
        <v>35</v>
      </c>
    </row>
    <row r="20" spans="1:5" x14ac:dyDescent="0.2">
      <c r="A20" s="3" t="s">
        <v>14</v>
      </c>
      <c r="B20" s="6"/>
      <c r="C20" s="7"/>
      <c r="D20" s="6"/>
      <c r="E20" s="6">
        <v>160</v>
      </c>
    </row>
    <row r="21" spans="1:5" x14ac:dyDescent="0.2">
      <c r="A21" s="3" t="s">
        <v>15</v>
      </c>
      <c r="B21" s="6"/>
      <c r="C21" s="7">
        <v>630</v>
      </c>
      <c r="D21" s="6">
        <v>1920</v>
      </c>
      <c r="E21" s="6"/>
    </row>
    <row r="22" spans="1:5" x14ac:dyDescent="0.2">
      <c r="A22" s="3" t="s">
        <v>66</v>
      </c>
      <c r="B22" s="6">
        <v>247.5</v>
      </c>
      <c r="C22" s="7">
        <v>200</v>
      </c>
      <c r="D22" s="6">
        <v>100</v>
      </c>
      <c r="E22" s="6">
        <v>100</v>
      </c>
    </row>
    <row r="23" spans="1:5" x14ac:dyDescent="0.2">
      <c r="A23" s="3" t="s">
        <v>17</v>
      </c>
      <c r="B23" s="6">
        <v>32</v>
      </c>
      <c r="C23" s="7">
        <v>32</v>
      </c>
      <c r="D23" s="6">
        <v>32</v>
      </c>
      <c r="E23" s="6">
        <v>32</v>
      </c>
    </row>
    <row r="24" spans="1:5" x14ac:dyDescent="0.2">
      <c r="A24" s="4" t="s">
        <v>18</v>
      </c>
      <c r="B24" s="10">
        <f>SUM(B7:B23)-B8</f>
        <v>41590.949999999997</v>
      </c>
      <c r="C24" s="11">
        <f>SUM(C7:C23)-C8</f>
        <v>41851.449999999997</v>
      </c>
      <c r="D24" s="11">
        <f>SUM(D7:D23)-D8</f>
        <v>55500.45</v>
      </c>
      <c r="E24" s="11">
        <f>SUM(E7:E23)-E8</f>
        <v>40990.449999999997</v>
      </c>
    </row>
    <row r="25" spans="1:5" x14ac:dyDescent="0.2">
      <c r="A25" t="s">
        <v>59</v>
      </c>
      <c r="B25" s="10">
        <f>SUM(B8:B23)</f>
        <v>60098.95</v>
      </c>
      <c r="C25" s="11">
        <f>SUM(C8:C23)</f>
        <v>60359.45</v>
      </c>
      <c r="D25" s="11">
        <f>SUM(D8:D23)</f>
        <v>74008.45</v>
      </c>
      <c r="E25" s="11">
        <f>SUM(E8:E23)</f>
        <v>59498.45</v>
      </c>
    </row>
    <row r="26" spans="1:5" x14ac:dyDescent="0.2">
      <c r="A26" s="3" t="s">
        <v>83</v>
      </c>
      <c r="B26" s="6">
        <v>2090</v>
      </c>
      <c r="C26" s="7">
        <v>1044</v>
      </c>
      <c r="D26" s="7">
        <v>1090</v>
      </c>
      <c r="E26" s="7">
        <v>1044</v>
      </c>
    </row>
    <row r="27" spans="1:5" x14ac:dyDescent="0.2">
      <c r="A27" s="3" t="s">
        <v>60</v>
      </c>
      <c r="B27" s="12">
        <v>80</v>
      </c>
      <c r="C27" s="13"/>
      <c r="D27" s="13"/>
      <c r="E27" s="13"/>
    </row>
    <row r="28" spans="1:5" x14ac:dyDescent="0.2">
      <c r="A28" s="4" t="s">
        <v>19</v>
      </c>
      <c r="B28" s="10">
        <v>43760.95</v>
      </c>
      <c r="C28" s="11">
        <f>+C24+C26</f>
        <v>42895.45</v>
      </c>
      <c r="D28" s="11">
        <f>+D24+D26</f>
        <v>56590.45</v>
      </c>
      <c r="E28" s="11">
        <f>+E24+E26</f>
        <v>42034.45</v>
      </c>
    </row>
    <row r="29" spans="1:5" x14ac:dyDescent="0.2">
      <c r="A29" t="s">
        <v>61</v>
      </c>
      <c r="B29" s="10">
        <v>62269.95</v>
      </c>
      <c r="C29" s="11">
        <f>+C25+C26</f>
        <v>61403.45</v>
      </c>
      <c r="D29" s="11">
        <f>+D25+D26</f>
        <v>75098.45</v>
      </c>
      <c r="E29" s="11">
        <f>+E25+E26</f>
        <v>60542.45</v>
      </c>
    </row>
    <row r="30" spans="1:5" x14ac:dyDescent="0.2">
      <c r="B30" s="12"/>
      <c r="C30" s="13"/>
      <c r="D30" s="12"/>
      <c r="E30" s="12"/>
    </row>
    <row r="31" spans="1:5" x14ac:dyDescent="0.2">
      <c r="A31" s="14" t="s">
        <v>20</v>
      </c>
      <c r="B31" s="6"/>
      <c r="C31" s="7"/>
      <c r="D31" s="6"/>
      <c r="E31" s="6"/>
    </row>
    <row r="32" spans="1:5" x14ac:dyDescent="0.2">
      <c r="A32" s="3" t="s">
        <v>21</v>
      </c>
      <c r="B32" s="6">
        <v>6215</v>
      </c>
      <c r="C32" s="7">
        <v>6215</v>
      </c>
      <c r="D32" s="6">
        <v>6780</v>
      </c>
      <c r="E32" s="6">
        <v>6215</v>
      </c>
    </row>
    <row r="33" spans="1:5" x14ac:dyDescent="0.2">
      <c r="A33" s="3" t="s">
        <v>22</v>
      </c>
      <c r="B33" s="6">
        <v>7000</v>
      </c>
      <c r="C33" s="7">
        <v>7000</v>
      </c>
      <c r="D33" s="6">
        <v>7000</v>
      </c>
      <c r="E33" s="6">
        <v>7000</v>
      </c>
    </row>
    <row r="34" spans="1:5" x14ac:dyDescent="0.2">
      <c r="A34" s="14" t="s">
        <v>23</v>
      </c>
      <c r="B34" s="15">
        <f>SUM(B32:B33)</f>
        <v>13215</v>
      </c>
      <c r="C34" s="15">
        <f>SUM(C32:C33)</f>
        <v>13215</v>
      </c>
      <c r="D34" s="15">
        <f>SUM(D32:D33)</f>
        <v>13780</v>
      </c>
      <c r="E34" s="15">
        <f>SUM(E32:E33)</f>
        <v>13215</v>
      </c>
    </row>
    <row r="35" spans="1:5" x14ac:dyDescent="0.2">
      <c r="A35" s="3"/>
      <c r="B35" s="6"/>
      <c r="C35" s="7"/>
      <c r="D35" s="6"/>
      <c r="E35" s="6"/>
    </row>
    <row r="36" spans="1:5" x14ac:dyDescent="0.2">
      <c r="A36" s="14" t="s">
        <v>24</v>
      </c>
      <c r="B36" s="6"/>
      <c r="C36" s="7"/>
      <c r="D36" s="6"/>
      <c r="E36" s="6"/>
    </row>
    <row r="37" spans="1:5" x14ac:dyDescent="0.2">
      <c r="A37" s="3" t="s">
        <v>25</v>
      </c>
      <c r="B37" s="6">
        <v>2320</v>
      </c>
      <c r="C37" s="7">
        <v>2320</v>
      </c>
      <c r="D37" s="6">
        <v>3146</v>
      </c>
      <c r="E37" s="6">
        <v>3146</v>
      </c>
    </row>
    <row r="38" spans="1:5" x14ac:dyDescent="0.2">
      <c r="A38" s="3" t="s">
        <v>26</v>
      </c>
      <c r="B38" s="6">
        <v>1367</v>
      </c>
      <c r="C38" s="7">
        <v>1367</v>
      </c>
      <c r="D38" s="6">
        <v>1367</v>
      </c>
      <c r="E38" s="6">
        <v>1367</v>
      </c>
    </row>
    <row r="39" spans="1:5" x14ac:dyDescent="0.2">
      <c r="A39" s="14" t="s">
        <v>27</v>
      </c>
      <c r="B39" s="15">
        <f>SUM(B37:B38)</f>
        <v>3687</v>
      </c>
      <c r="C39" s="15">
        <f>SUM(C37:C38)</f>
        <v>3687</v>
      </c>
      <c r="D39" s="15">
        <f>SUM(D37:D38)</f>
        <v>4513</v>
      </c>
      <c r="E39" s="15">
        <f>SUM(E37:E38)</f>
        <v>4513</v>
      </c>
    </row>
    <row r="40" spans="1:5" x14ac:dyDescent="0.2">
      <c r="A40" s="3"/>
      <c r="B40" s="6"/>
      <c r="C40" s="7"/>
      <c r="D40" s="6"/>
      <c r="E40" s="6"/>
    </row>
    <row r="41" spans="1:5" x14ac:dyDescent="0.2">
      <c r="A41" s="14" t="s">
        <v>28</v>
      </c>
      <c r="B41" s="15">
        <f>+B34+B39</f>
        <v>16902</v>
      </c>
      <c r="C41" s="15">
        <f>+C34+C39</f>
        <v>16902</v>
      </c>
      <c r="D41" s="15">
        <f>+D34+D39</f>
        <v>18293</v>
      </c>
      <c r="E41" s="15">
        <f>+E34+E39</f>
        <v>17728</v>
      </c>
    </row>
    <row r="42" spans="1:5" x14ac:dyDescent="0.2">
      <c r="A42" s="3"/>
      <c r="B42" s="6"/>
      <c r="C42" s="7"/>
      <c r="D42" s="6"/>
      <c r="E42" s="6"/>
    </row>
    <row r="43" spans="1:5" x14ac:dyDescent="0.2">
      <c r="A43" s="3"/>
      <c r="B43" s="6"/>
      <c r="C43" s="7"/>
      <c r="D43" s="6"/>
      <c r="E43" s="6"/>
    </row>
    <row r="44" spans="1:5" x14ac:dyDescent="0.2">
      <c r="A44" s="14" t="s">
        <v>67</v>
      </c>
      <c r="B44" s="15">
        <f>+B28+B41</f>
        <v>60662.95</v>
      </c>
      <c r="C44" s="16">
        <f>+C28+C41</f>
        <v>59797.45</v>
      </c>
      <c r="D44" s="15">
        <f>+D28+D41</f>
        <v>74883.45</v>
      </c>
      <c r="E44" s="15">
        <f>+E28+E41</f>
        <v>59762.45</v>
      </c>
    </row>
    <row r="45" spans="1:5" x14ac:dyDescent="0.2">
      <c r="A45" s="3" t="s">
        <v>62</v>
      </c>
      <c r="B45" s="15">
        <f>+B29+B41</f>
        <v>79171.95</v>
      </c>
      <c r="C45" s="16">
        <f>+C29+C41</f>
        <v>78305.45</v>
      </c>
      <c r="D45" s="15">
        <f>+D29+D41</f>
        <v>93391.45</v>
      </c>
      <c r="E45" s="15">
        <f>+E29+E41</f>
        <v>78270.45</v>
      </c>
    </row>
    <row r="46" spans="1:5" x14ac:dyDescent="0.2">
      <c r="A46" s="3"/>
      <c r="B46" s="3"/>
      <c r="C46" s="7"/>
      <c r="D46" s="6"/>
    </row>
    <row r="47" spans="1:5" x14ac:dyDescent="0.2">
      <c r="A47" s="3"/>
      <c r="B47" s="3"/>
      <c r="C47" s="7"/>
      <c r="D47" s="6"/>
    </row>
    <row r="48" spans="1:5" x14ac:dyDescent="0.2">
      <c r="A48" s="14" t="s">
        <v>29</v>
      </c>
      <c r="B48" s="8"/>
      <c r="C48" s="7"/>
      <c r="D48" s="6"/>
    </row>
    <row r="49" spans="1:4" x14ac:dyDescent="0.2">
      <c r="A49" s="3" t="s">
        <v>30</v>
      </c>
      <c r="B49" s="3"/>
      <c r="C49" s="7"/>
      <c r="D49" s="6"/>
    </row>
    <row r="50" spans="1:4" x14ac:dyDescent="0.2">
      <c r="A50" s="3"/>
      <c r="B50" s="3"/>
      <c r="C50" s="3"/>
      <c r="D50" s="3"/>
    </row>
    <row r="51" spans="1:4" x14ac:dyDescent="0.2">
      <c r="A51" s="3" t="s">
        <v>31</v>
      </c>
      <c r="B51" s="3"/>
      <c r="C51" s="3"/>
      <c r="D51" s="3"/>
    </row>
    <row r="52" spans="1:4" x14ac:dyDescent="0.2">
      <c r="A52" s="3" t="s">
        <v>32</v>
      </c>
      <c r="B52" s="3"/>
      <c r="C52" s="3"/>
      <c r="D52" s="3"/>
    </row>
    <row r="53" spans="1:4" x14ac:dyDescent="0.2">
      <c r="A53" s="3" t="s">
        <v>33</v>
      </c>
      <c r="B53" s="3"/>
      <c r="C53" s="3"/>
      <c r="D53" s="3"/>
    </row>
  </sheetData>
  <phoneticPr fontId="5" type="noConversion"/>
  <printOptions gridLines="1"/>
  <pageMargins left="0.75" right="0.75" top="1" bottom="1" header="0.5" footer="0.5"/>
  <pageSetup scale="71"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1"/>
  <sheetViews>
    <sheetView topLeftCell="A2" workbookViewId="0">
      <selection activeCell="E14" sqref="E14"/>
    </sheetView>
  </sheetViews>
  <sheetFormatPr baseColWidth="10" defaultRowHeight="16" x14ac:dyDescent="0.2"/>
  <cols>
    <col min="1" max="1" width="80" customWidth="1"/>
    <col min="2" max="2" width="17.83203125" customWidth="1"/>
    <col min="3" max="3" width="16" customWidth="1"/>
    <col min="4" max="4" width="17.5" customWidth="1"/>
  </cols>
  <sheetData>
    <row r="1" spans="1:4" x14ac:dyDescent="0.2">
      <c r="A1" s="17" t="s">
        <v>70</v>
      </c>
    </row>
    <row r="2" spans="1:4" x14ac:dyDescent="0.2">
      <c r="A2" s="17" t="s">
        <v>69</v>
      </c>
    </row>
    <row r="4" spans="1:4" ht="19" x14ac:dyDescent="0.25">
      <c r="A4" s="29" t="s">
        <v>34</v>
      </c>
      <c r="B4" s="5" t="s">
        <v>35</v>
      </c>
      <c r="C4" s="2" t="s">
        <v>36</v>
      </c>
      <c r="D4" s="2" t="s">
        <v>37</v>
      </c>
    </row>
    <row r="5" spans="1:4" x14ac:dyDescent="0.2">
      <c r="A5" s="3" t="s">
        <v>85</v>
      </c>
      <c r="B5" s="22">
        <v>35016</v>
      </c>
      <c r="C5" s="23">
        <v>17508</v>
      </c>
      <c r="D5" s="23">
        <v>17508</v>
      </c>
    </row>
    <row r="6" spans="1:4" x14ac:dyDescent="0.2">
      <c r="A6" s="3" t="s">
        <v>7</v>
      </c>
      <c r="B6" s="22">
        <v>1972</v>
      </c>
      <c r="C6" s="23">
        <v>986</v>
      </c>
      <c r="D6" s="23">
        <v>986</v>
      </c>
    </row>
    <row r="7" spans="1:4" x14ac:dyDescent="0.2">
      <c r="A7" s="3" t="s">
        <v>8</v>
      </c>
      <c r="B7" s="22">
        <v>77.45</v>
      </c>
      <c r="C7" s="23">
        <v>77.45</v>
      </c>
      <c r="D7" s="23">
        <v>0</v>
      </c>
    </row>
    <row r="8" spans="1:4" x14ac:dyDescent="0.2">
      <c r="A8" s="3" t="s">
        <v>44</v>
      </c>
      <c r="B8" s="22">
        <v>3228</v>
      </c>
      <c r="C8" s="23">
        <v>1614</v>
      </c>
      <c r="D8" s="23">
        <v>1614</v>
      </c>
    </row>
    <row r="9" spans="1:4" x14ac:dyDescent="0.2">
      <c r="A9" s="3" t="s">
        <v>9</v>
      </c>
      <c r="B9" s="22">
        <v>50</v>
      </c>
      <c r="C9" s="23">
        <v>50</v>
      </c>
      <c r="D9" s="23">
        <v>0</v>
      </c>
    </row>
    <row r="10" spans="1:4" x14ac:dyDescent="0.2">
      <c r="A10" s="8" t="s">
        <v>10</v>
      </c>
      <c r="B10" s="22">
        <v>250</v>
      </c>
      <c r="C10" s="23">
        <v>125</v>
      </c>
      <c r="D10" s="23">
        <v>125</v>
      </c>
    </row>
    <row r="11" spans="1:4" x14ac:dyDescent="0.2">
      <c r="A11" s="3" t="s">
        <v>57</v>
      </c>
      <c r="B11" s="22">
        <v>100</v>
      </c>
      <c r="C11" s="23">
        <v>50</v>
      </c>
      <c r="D11" s="23">
        <v>50</v>
      </c>
    </row>
    <row r="12" spans="1:4" x14ac:dyDescent="0.2">
      <c r="A12" s="3" t="s">
        <v>12</v>
      </c>
      <c r="B12" s="22">
        <v>300</v>
      </c>
      <c r="C12" s="23">
        <v>150</v>
      </c>
      <c r="D12" s="23">
        <v>150</v>
      </c>
    </row>
    <row r="13" spans="1:4" x14ac:dyDescent="0.2">
      <c r="A13" s="3" t="s">
        <v>68</v>
      </c>
      <c r="B13" s="22">
        <v>188</v>
      </c>
      <c r="C13" s="23">
        <v>94</v>
      </c>
      <c r="D13" s="23">
        <v>94</v>
      </c>
    </row>
    <row r="14" spans="1:4" x14ac:dyDescent="0.2">
      <c r="A14" s="3" t="s">
        <v>54</v>
      </c>
      <c r="B14" s="22">
        <v>130</v>
      </c>
      <c r="C14" s="23">
        <v>65</v>
      </c>
      <c r="D14" s="23">
        <v>65</v>
      </c>
    </row>
    <row r="15" spans="1:4" x14ac:dyDescent="0.2">
      <c r="A15" s="3" t="s">
        <v>64</v>
      </c>
      <c r="B15" s="22">
        <v>247.5</v>
      </c>
      <c r="C15" s="23">
        <v>247.5</v>
      </c>
      <c r="D15" s="23">
        <v>0</v>
      </c>
    </row>
    <row r="16" spans="1:4" x14ac:dyDescent="0.2">
      <c r="A16" s="3" t="s">
        <v>17</v>
      </c>
      <c r="B16" s="22">
        <v>32</v>
      </c>
      <c r="C16" s="23">
        <v>16</v>
      </c>
      <c r="D16" s="23">
        <v>16</v>
      </c>
    </row>
    <row r="17" spans="1:4" x14ac:dyDescent="0.2">
      <c r="A17" s="3" t="s">
        <v>76</v>
      </c>
      <c r="B17" s="43">
        <v>2090</v>
      </c>
      <c r="C17" s="44">
        <v>1045</v>
      </c>
      <c r="D17" s="44">
        <v>1045</v>
      </c>
    </row>
    <row r="18" spans="1:4" x14ac:dyDescent="0.2">
      <c r="A18" s="3" t="s">
        <v>63</v>
      </c>
      <c r="B18" s="22">
        <v>80</v>
      </c>
      <c r="C18" s="52">
        <v>80</v>
      </c>
      <c r="D18" s="52"/>
    </row>
    <row r="19" spans="1:4" x14ac:dyDescent="0.2">
      <c r="A19" s="4" t="s">
        <v>38</v>
      </c>
      <c r="B19" s="20">
        <f>SUM(B5:B18)</f>
        <v>43760.95</v>
      </c>
      <c r="C19" s="24">
        <f>SUM(C5:C18)</f>
        <v>22107.95</v>
      </c>
      <c r="D19" s="24">
        <f>SUM(D5:D17)</f>
        <v>21653</v>
      </c>
    </row>
    <row r="20" spans="1:4" x14ac:dyDescent="0.2">
      <c r="B20" s="10"/>
    </row>
    <row r="21" spans="1:4" x14ac:dyDescent="0.2">
      <c r="B21" s="12"/>
    </row>
    <row r="22" spans="1:4" x14ac:dyDescent="0.2">
      <c r="A22" s="14" t="s">
        <v>72</v>
      </c>
      <c r="B22" s="15" t="s">
        <v>40</v>
      </c>
      <c r="C22" s="2"/>
    </row>
    <row r="23" spans="1:4" x14ac:dyDescent="0.2">
      <c r="A23" s="3" t="s">
        <v>21</v>
      </c>
      <c r="B23" s="6">
        <v>6215</v>
      </c>
      <c r="C23" s="21"/>
    </row>
    <row r="24" spans="1:4" x14ac:dyDescent="0.2">
      <c r="A24" s="3" t="s">
        <v>22</v>
      </c>
      <c r="B24" s="6">
        <v>7000</v>
      </c>
      <c r="C24" s="21"/>
    </row>
    <row r="25" spans="1:4" x14ac:dyDescent="0.2">
      <c r="A25" s="3" t="s">
        <v>25</v>
      </c>
      <c r="B25" s="6">
        <v>2320</v>
      </c>
      <c r="C25" s="21"/>
    </row>
    <row r="26" spans="1:4" x14ac:dyDescent="0.2">
      <c r="A26" s="3" t="s">
        <v>26</v>
      </c>
      <c r="B26" s="6">
        <v>1367</v>
      </c>
      <c r="C26" s="21"/>
    </row>
    <row r="27" spans="1:4" x14ac:dyDescent="0.2">
      <c r="A27" s="14" t="s">
        <v>39</v>
      </c>
      <c r="B27" s="15">
        <f>SUM(B23:B26)</f>
        <v>16902</v>
      </c>
      <c r="C27" s="25"/>
    </row>
    <row r="28" spans="1:4" x14ac:dyDescent="0.2">
      <c r="A28" s="14"/>
      <c r="B28" s="15"/>
    </row>
    <row r="29" spans="1:4" x14ac:dyDescent="0.2">
      <c r="A29" s="26" t="s">
        <v>75</v>
      </c>
      <c r="B29" s="15"/>
    </row>
    <row r="30" spans="1:4" x14ac:dyDescent="0.2">
      <c r="A30" s="3"/>
      <c r="B30" s="6"/>
    </row>
    <row r="31" spans="1:4" x14ac:dyDescent="0.2">
      <c r="A31" s="53" t="s">
        <v>41</v>
      </c>
      <c r="B31" s="6"/>
    </row>
    <row r="32" spans="1:4" ht="48" x14ac:dyDescent="0.2">
      <c r="A32" s="54" t="s">
        <v>42</v>
      </c>
      <c r="B32" s="6"/>
    </row>
    <row r="33" spans="1:2" ht="32" x14ac:dyDescent="0.2">
      <c r="A33" s="55" t="s">
        <v>55</v>
      </c>
      <c r="B33" s="6"/>
    </row>
    <row r="34" spans="1:2" s="27" customFormat="1" ht="83" customHeight="1" x14ac:dyDescent="0.2">
      <c r="A34" s="56" t="s">
        <v>73</v>
      </c>
      <c r="B34" s="28"/>
    </row>
    <row r="35" spans="1:2" ht="32" x14ac:dyDescent="0.2">
      <c r="A35" s="57" t="s">
        <v>43</v>
      </c>
    </row>
    <row r="36" spans="1:2" ht="51" x14ac:dyDescent="0.2">
      <c r="A36" s="60" t="s">
        <v>74</v>
      </c>
    </row>
    <row r="37" spans="1:2" x14ac:dyDescent="0.2">
      <c r="A37" s="59"/>
    </row>
    <row r="38" spans="1:2" x14ac:dyDescent="0.2">
      <c r="A38" s="59"/>
    </row>
    <row r="39" spans="1:2" x14ac:dyDescent="0.2">
      <c r="A39" s="58"/>
    </row>
    <row r="40" spans="1:2" x14ac:dyDescent="0.2">
      <c r="A40" s="58"/>
    </row>
    <row r="41" spans="1:2" x14ac:dyDescent="0.2">
      <c r="A41" s="58"/>
    </row>
  </sheetData>
  <phoneticPr fontId="5" type="noConversion"/>
  <printOptions gridLines="1"/>
  <pageMargins left="0.75" right="0.75" top="1" bottom="1" header="0.5" footer="0.5"/>
  <pageSetup scale="58"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3"/>
  <sheetViews>
    <sheetView workbookViewId="0">
      <selection activeCell="D7" sqref="A6:D7"/>
    </sheetView>
  </sheetViews>
  <sheetFormatPr baseColWidth="10" defaultRowHeight="16" x14ac:dyDescent="0.2"/>
  <cols>
    <col min="1" max="1" width="74.6640625" customWidth="1"/>
    <col min="2" max="2" width="17.6640625" customWidth="1"/>
    <col min="3" max="3" width="14.33203125" customWidth="1"/>
    <col min="4" max="4" width="15" customWidth="1"/>
  </cols>
  <sheetData>
    <row r="1" spans="1:4" x14ac:dyDescent="0.2">
      <c r="A1" s="17" t="s">
        <v>70</v>
      </c>
    </row>
    <row r="2" spans="1:4" x14ac:dyDescent="0.2">
      <c r="A2" s="17" t="s">
        <v>69</v>
      </c>
    </row>
    <row r="5" spans="1:4" ht="19" x14ac:dyDescent="0.25">
      <c r="A5" s="29" t="s">
        <v>34</v>
      </c>
      <c r="B5" s="5" t="s">
        <v>40</v>
      </c>
      <c r="C5" s="2" t="s">
        <v>36</v>
      </c>
      <c r="D5" s="2" t="s">
        <v>37</v>
      </c>
    </row>
    <row r="6" spans="1:4" x14ac:dyDescent="0.2">
      <c r="A6" s="64" t="s">
        <v>85</v>
      </c>
      <c r="B6" s="65">
        <v>35016</v>
      </c>
      <c r="C6" s="66">
        <v>17508</v>
      </c>
      <c r="D6" s="66">
        <v>17508</v>
      </c>
    </row>
    <row r="7" spans="1:4" x14ac:dyDescent="0.2">
      <c r="A7" s="64" t="s">
        <v>7</v>
      </c>
      <c r="B7" s="65">
        <v>1972</v>
      </c>
      <c r="C7" s="66">
        <v>986</v>
      </c>
      <c r="D7" s="66">
        <v>986</v>
      </c>
    </row>
    <row r="8" spans="1:4" x14ac:dyDescent="0.2">
      <c r="A8" s="3" t="s">
        <v>8</v>
      </c>
      <c r="B8" s="7">
        <v>77.45</v>
      </c>
      <c r="C8" s="21">
        <v>77.45</v>
      </c>
      <c r="D8" s="21">
        <v>0</v>
      </c>
    </row>
    <row r="9" spans="1:4" x14ac:dyDescent="0.2">
      <c r="A9" s="3" t="s">
        <v>44</v>
      </c>
      <c r="B9" s="7">
        <v>3228</v>
      </c>
      <c r="C9" s="21">
        <v>1614</v>
      </c>
      <c r="D9" s="21">
        <v>1614</v>
      </c>
    </row>
    <row r="10" spans="1:4" x14ac:dyDescent="0.2">
      <c r="A10" s="3" t="s">
        <v>12</v>
      </c>
      <c r="B10" s="7">
        <v>300</v>
      </c>
      <c r="C10" s="21">
        <v>150</v>
      </c>
      <c r="D10" s="21">
        <v>150</v>
      </c>
    </row>
    <row r="11" spans="1:4" x14ac:dyDescent="0.2">
      <c r="A11" s="3" t="s">
        <v>49</v>
      </c>
      <c r="B11" s="6">
        <v>78</v>
      </c>
      <c r="C11" s="21">
        <v>78</v>
      </c>
      <c r="D11" s="21"/>
    </row>
    <row r="12" spans="1:4" x14ac:dyDescent="0.2">
      <c r="A12" s="3" t="s">
        <v>68</v>
      </c>
      <c r="B12" s="6">
        <v>188</v>
      </c>
      <c r="C12" s="21">
        <v>94</v>
      </c>
      <c r="D12" s="21">
        <v>94</v>
      </c>
    </row>
    <row r="13" spans="1:4" x14ac:dyDescent="0.2">
      <c r="A13" s="3" t="s">
        <v>54</v>
      </c>
      <c r="B13" s="6">
        <v>130</v>
      </c>
      <c r="C13" s="21">
        <v>65</v>
      </c>
      <c r="D13" s="21">
        <v>65</v>
      </c>
    </row>
    <row r="14" spans="1:4" x14ac:dyDescent="0.2">
      <c r="A14" s="31" t="s">
        <v>47</v>
      </c>
      <c r="B14" s="32">
        <v>630</v>
      </c>
      <c r="C14" s="33">
        <v>630</v>
      </c>
      <c r="D14" s="21">
        <v>0</v>
      </c>
    </row>
    <row r="15" spans="1:4" x14ac:dyDescent="0.2">
      <c r="A15" s="3" t="s">
        <v>16</v>
      </c>
      <c r="B15" s="7">
        <v>200</v>
      </c>
      <c r="C15" s="21">
        <v>200</v>
      </c>
      <c r="D15" s="21">
        <v>0</v>
      </c>
    </row>
    <row r="16" spans="1:4" x14ac:dyDescent="0.2">
      <c r="A16" s="3" t="s">
        <v>17</v>
      </c>
      <c r="B16" s="7">
        <v>32</v>
      </c>
      <c r="C16" s="21">
        <v>16</v>
      </c>
      <c r="D16" s="21">
        <v>16</v>
      </c>
    </row>
    <row r="17" spans="1:4" x14ac:dyDescent="0.2">
      <c r="A17" s="3" t="s">
        <v>45</v>
      </c>
      <c r="B17" s="7">
        <v>1044</v>
      </c>
      <c r="C17" s="21">
        <v>522</v>
      </c>
      <c r="D17" s="21">
        <v>522</v>
      </c>
    </row>
    <row r="18" spans="1:4" x14ac:dyDescent="0.2">
      <c r="A18" s="4" t="s">
        <v>46</v>
      </c>
      <c r="B18" s="37">
        <f>SUM(B6:B17)</f>
        <v>42895.45</v>
      </c>
      <c r="C18" s="25">
        <f>SUM(C6:C17)</f>
        <v>21940.45</v>
      </c>
      <c r="D18" s="25">
        <f>SUM(D6:D17)</f>
        <v>20955</v>
      </c>
    </row>
    <row r="19" spans="1:4" x14ac:dyDescent="0.2">
      <c r="B19" s="11"/>
    </row>
    <row r="20" spans="1:4" x14ac:dyDescent="0.2">
      <c r="B20" s="11"/>
    </row>
    <row r="21" spans="1:4" x14ac:dyDescent="0.2">
      <c r="B21" s="13"/>
    </row>
    <row r="22" spans="1:4" x14ac:dyDescent="0.2">
      <c r="A22" s="14" t="s">
        <v>72</v>
      </c>
      <c r="B22" s="16" t="s">
        <v>40</v>
      </c>
      <c r="C22" s="2"/>
    </row>
    <row r="23" spans="1:4" x14ac:dyDescent="0.2">
      <c r="A23" s="3" t="s">
        <v>21</v>
      </c>
      <c r="B23" s="7">
        <v>6215</v>
      </c>
    </row>
    <row r="24" spans="1:4" x14ac:dyDescent="0.2">
      <c r="A24" s="3" t="s">
        <v>22</v>
      </c>
      <c r="B24" s="7">
        <v>7000</v>
      </c>
    </row>
    <row r="25" spans="1:4" x14ac:dyDescent="0.2">
      <c r="A25" s="3" t="s">
        <v>25</v>
      </c>
      <c r="B25" s="7">
        <v>2320</v>
      </c>
    </row>
    <row r="26" spans="1:4" x14ac:dyDescent="0.2">
      <c r="A26" s="3" t="s">
        <v>26</v>
      </c>
      <c r="B26" s="7">
        <v>1367</v>
      </c>
    </row>
    <row r="27" spans="1:4" x14ac:dyDescent="0.2">
      <c r="A27" s="14" t="s">
        <v>39</v>
      </c>
      <c r="B27" s="15">
        <f>SUM(B23:B26)</f>
        <v>16902</v>
      </c>
    </row>
    <row r="28" spans="1:4" x14ac:dyDescent="0.2">
      <c r="A28" s="3"/>
      <c r="B28" s="7"/>
    </row>
    <row r="29" spans="1:4" x14ac:dyDescent="0.2">
      <c r="A29" s="26" t="s">
        <v>77</v>
      </c>
      <c r="B29" s="7"/>
    </row>
    <row r="30" spans="1:4" x14ac:dyDescent="0.2">
      <c r="A30" s="26"/>
      <c r="B30" s="7"/>
    </row>
    <row r="31" spans="1:4" ht="34" x14ac:dyDescent="0.2">
      <c r="A31" s="30" t="s">
        <v>78</v>
      </c>
      <c r="B31" s="7"/>
    </row>
    <row r="32" spans="1:4" x14ac:dyDescent="0.2">
      <c r="A32" s="3"/>
      <c r="B32" s="16"/>
    </row>
    <row r="33" spans="1:2" x14ac:dyDescent="0.2">
      <c r="A33" s="18" t="s">
        <v>41</v>
      </c>
      <c r="B33" s="16"/>
    </row>
    <row r="34" spans="1:2" x14ac:dyDescent="0.2">
      <c r="A34" s="18"/>
      <c r="B34" s="16"/>
    </row>
    <row r="35" spans="1:2" ht="48" x14ac:dyDescent="0.2">
      <c r="A35" s="19" t="s">
        <v>42</v>
      </c>
    </row>
    <row r="36" spans="1:2" x14ac:dyDescent="0.2">
      <c r="A36" s="19"/>
    </row>
    <row r="37" spans="1:2" ht="102" x14ac:dyDescent="0.2">
      <c r="A37" s="27" t="s">
        <v>73</v>
      </c>
    </row>
    <row r="38" spans="1:2" ht="34" x14ac:dyDescent="0.2">
      <c r="A38" s="42" t="s">
        <v>43</v>
      </c>
    </row>
    <row r="39" spans="1:2" x14ac:dyDescent="0.2">
      <c r="A39" s="58"/>
    </row>
    <row r="40" spans="1:2" x14ac:dyDescent="0.2">
      <c r="A40" s="58"/>
    </row>
    <row r="41" spans="1:2" x14ac:dyDescent="0.2">
      <c r="A41" s="3"/>
    </row>
    <row r="42" spans="1:2" x14ac:dyDescent="0.2">
      <c r="A42" s="3"/>
    </row>
    <row r="43" spans="1:2" x14ac:dyDescent="0.2">
      <c r="A43" s="3"/>
    </row>
  </sheetData>
  <phoneticPr fontId="5" type="noConversion"/>
  <printOptions gridLines="1"/>
  <pageMargins left="0.75" right="0.75" top="1" bottom="1" header="0.5" footer="0.5"/>
  <pageSetup scale="63"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7"/>
  <sheetViews>
    <sheetView workbookViewId="0">
      <selection activeCell="F13" sqref="F13"/>
    </sheetView>
  </sheetViews>
  <sheetFormatPr baseColWidth="10" defaultRowHeight="16" x14ac:dyDescent="0.2"/>
  <cols>
    <col min="1" max="1" width="70.1640625" customWidth="1"/>
    <col min="2" max="2" width="21" customWidth="1"/>
    <col min="3" max="3" width="14.33203125" customWidth="1"/>
    <col min="4" max="4" width="12.5" customWidth="1"/>
  </cols>
  <sheetData>
    <row r="1" spans="1:4" x14ac:dyDescent="0.2">
      <c r="A1" s="17" t="s">
        <v>70</v>
      </c>
    </row>
    <row r="2" spans="1:4" x14ac:dyDescent="0.2">
      <c r="A2" s="17" t="s">
        <v>69</v>
      </c>
    </row>
    <row r="3" spans="1:4" x14ac:dyDescent="0.2">
      <c r="A3" s="17"/>
    </row>
    <row r="4" spans="1:4" ht="19" x14ac:dyDescent="0.25">
      <c r="A4" s="29" t="s">
        <v>34</v>
      </c>
      <c r="B4" s="2" t="s">
        <v>40</v>
      </c>
      <c r="C4" s="2" t="s">
        <v>36</v>
      </c>
      <c r="D4" s="2" t="s">
        <v>37</v>
      </c>
    </row>
    <row r="5" spans="1:4" x14ac:dyDescent="0.2">
      <c r="A5" s="3" t="s">
        <v>85</v>
      </c>
      <c r="B5" s="22">
        <v>46687</v>
      </c>
      <c r="C5" s="23">
        <v>23344</v>
      </c>
      <c r="D5" s="23">
        <v>23343</v>
      </c>
    </row>
    <row r="6" spans="1:4" x14ac:dyDescent="0.2">
      <c r="A6" s="3" t="s">
        <v>7</v>
      </c>
      <c r="B6" s="22">
        <v>2631</v>
      </c>
      <c r="C6" s="23">
        <v>1315</v>
      </c>
      <c r="D6" s="23">
        <v>1316</v>
      </c>
    </row>
    <row r="7" spans="1:4" x14ac:dyDescent="0.2">
      <c r="A7" s="3" t="s">
        <v>8</v>
      </c>
      <c r="B7" s="6">
        <v>77.45</v>
      </c>
      <c r="C7" s="21">
        <v>77.45</v>
      </c>
      <c r="D7" s="21">
        <v>0</v>
      </c>
    </row>
    <row r="8" spans="1:4" x14ac:dyDescent="0.2">
      <c r="A8" s="3" t="s">
        <v>44</v>
      </c>
      <c r="B8" s="6">
        <v>3228</v>
      </c>
      <c r="C8" s="21">
        <v>1614</v>
      </c>
      <c r="D8" s="21">
        <v>1614</v>
      </c>
    </row>
    <row r="9" spans="1:4" x14ac:dyDescent="0.2">
      <c r="A9" s="3" t="s">
        <v>54</v>
      </c>
      <c r="B9" s="6">
        <v>112</v>
      </c>
      <c r="C9" s="21">
        <v>56</v>
      </c>
      <c r="D9" s="21">
        <v>56</v>
      </c>
    </row>
    <row r="10" spans="1:4" x14ac:dyDescent="0.2">
      <c r="A10" s="3" t="s">
        <v>58</v>
      </c>
      <c r="B10" s="6">
        <v>15</v>
      </c>
      <c r="C10" s="21">
        <v>7.5</v>
      </c>
      <c r="D10" s="21">
        <v>7.5</v>
      </c>
    </row>
    <row r="11" spans="1:4" x14ac:dyDescent="0.2">
      <c r="A11" s="3" t="s">
        <v>12</v>
      </c>
      <c r="B11" s="6">
        <v>500</v>
      </c>
      <c r="C11" s="21">
        <v>250</v>
      </c>
      <c r="D11" s="21">
        <v>250</v>
      </c>
    </row>
    <row r="12" spans="1:4" x14ac:dyDescent="0.2">
      <c r="A12" s="31" t="s">
        <v>50</v>
      </c>
      <c r="B12" s="35">
        <v>1920</v>
      </c>
      <c r="C12" s="21">
        <v>1920</v>
      </c>
      <c r="D12" s="21">
        <v>0</v>
      </c>
    </row>
    <row r="13" spans="1:4" s="3" customFormat="1" x14ac:dyDescent="0.2">
      <c r="A13" s="3" t="s">
        <v>68</v>
      </c>
      <c r="B13" s="6">
        <v>198</v>
      </c>
      <c r="C13" s="62">
        <v>99</v>
      </c>
      <c r="D13" s="62">
        <v>99</v>
      </c>
    </row>
    <row r="14" spans="1:4" x14ac:dyDescent="0.2">
      <c r="A14" s="3" t="s">
        <v>16</v>
      </c>
      <c r="B14" s="6">
        <v>100</v>
      </c>
      <c r="C14" s="21">
        <v>100</v>
      </c>
      <c r="D14" s="21">
        <v>0</v>
      </c>
    </row>
    <row r="15" spans="1:4" x14ac:dyDescent="0.2">
      <c r="A15" s="3" t="s">
        <v>17</v>
      </c>
      <c r="B15" s="6">
        <v>32</v>
      </c>
      <c r="C15" s="21">
        <v>16</v>
      </c>
      <c r="D15" s="21">
        <v>16</v>
      </c>
    </row>
    <row r="16" spans="1:4" x14ac:dyDescent="0.2">
      <c r="A16" s="3" t="s">
        <v>81</v>
      </c>
      <c r="B16" s="7">
        <v>1090</v>
      </c>
      <c r="C16" s="21">
        <v>545</v>
      </c>
      <c r="D16" s="21">
        <v>545</v>
      </c>
    </row>
    <row r="17" spans="1:4" x14ac:dyDescent="0.2">
      <c r="A17" s="4" t="s">
        <v>39</v>
      </c>
      <c r="B17" s="11">
        <f>SUM(B5:B16)</f>
        <v>56590.45</v>
      </c>
      <c r="C17" s="25">
        <f>SUM(C5:C16)</f>
        <v>29343.95</v>
      </c>
      <c r="D17" s="25">
        <f>SUM(D5:D16)</f>
        <v>27246.5</v>
      </c>
    </row>
    <row r="18" spans="1:4" x14ac:dyDescent="0.2">
      <c r="B18" s="11"/>
    </row>
    <row r="19" spans="1:4" x14ac:dyDescent="0.2">
      <c r="B19" s="12"/>
    </row>
    <row r="20" spans="1:4" x14ac:dyDescent="0.2">
      <c r="A20" s="14" t="s">
        <v>72</v>
      </c>
      <c r="B20" s="15" t="s">
        <v>40</v>
      </c>
    </row>
    <row r="21" spans="1:4" x14ac:dyDescent="0.2">
      <c r="A21" s="3" t="s">
        <v>21</v>
      </c>
      <c r="B21" s="6">
        <v>6780</v>
      </c>
    </row>
    <row r="22" spans="1:4" x14ac:dyDescent="0.2">
      <c r="A22" s="3" t="s">
        <v>22</v>
      </c>
      <c r="B22" s="6">
        <v>7000</v>
      </c>
    </row>
    <row r="23" spans="1:4" x14ac:dyDescent="0.2">
      <c r="A23" s="3" t="s">
        <v>25</v>
      </c>
      <c r="B23" s="6">
        <v>3146</v>
      </c>
    </row>
    <row r="24" spans="1:4" x14ac:dyDescent="0.2">
      <c r="A24" s="3" t="s">
        <v>26</v>
      </c>
      <c r="B24" s="6">
        <v>1367</v>
      </c>
    </row>
    <row r="25" spans="1:4" x14ac:dyDescent="0.2">
      <c r="A25" s="36" t="s">
        <v>48</v>
      </c>
      <c r="B25" s="15">
        <f>SUM(B21:B24)</f>
        <v>18293</v>
      </c>
    </row>
    <row r="26" spans="1:4" x14ac:dyDescent="0.2">
      <c r="A26" s="14"/>
      <c r="B26" s="15"/>
    </row>
    <row r="27" spans="1:4" x14ac:dyDescent="0.2">
      <c r="A27" s="26" t="s">
        <v>79</v>
      </c>
      <c r="B27" s="15"/>
    </row>
    <row r="28" spans="1:4" x14ac:dyDescent="0.2">
      <c r="A28" s="3"/>
      <c r="B28" s="6"/>
    </row>
    <row r="29" spans="1:4" x14ac:dyDescent="0.2">
      <c r="A29" s="18" t="s">
        <v>41</v>
      </c>
      <c r="B29" s="6"/>
    </row>
    <row r="30" spans="1:4" ht="48" x14ac:dyDescent="0.2">
      <c r="A30" s="19" t="s">
        <v>42</v>
      </c>
      <c r="B30" s="15"/>
    </row>
    <row r="31" spans="1:4" x14ac:dyDescent="0.2">
      <c r="A31" s="19"/>
      <c r="B31" s="15"/>
    </row>
    <row r="32" spans="1:4" ht="34" x14ac:dyDescent="0.2">
      <c r="A32" s="30" t="s">
        <v>80</v>
      </c>
      <c r="B32" s="15"/>
    </row>
    <row r="33" spans="1:2" x14ac:dyDescent="0.2">
      <c r="A33" s="34"/>
      <c r="B33" s="15"/>
    </row>
    <row r="34" spans="1:2" ht="102" x14ac:dyDescent="0.2">
      <c r="A34" s="27" t="s">
        <v>73</v>
      </c>
      <c r="B34" s="15"/>
    </row>
    <row r="35" spans="1:2" ht="32" x14ac:dyDescent="0.2">
      <c r="A35" s="42" t="s">
        <v>43</v>
      </c>
    </row>
    <row r="36" spans="1:2" x14ac:dyDescent="0.2">
      <c r="A36" s="58"/>
    </row>
    <row r="37" spans="1:2" x14ac:dyDescent="0.2">
      <c r="A37" s="58"/>
    </row>
  </sheetData>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0"/>
  <sheetViews>
    <sheetView workbookViewId="0">
      <selection activeCell="F11" sqref="F11"/>
    </sheetView>
  </sheetViews>
  <sheetFormatPr baseColWidth="10" defaultRowHeight="16" x14ac:dyDescent="0.2"/>
  <cols>
    <col min="1" max="1" width="71.1640625" customWidth="1"/>
    <col min="2" max="2" width="18.33203125" customWidth="1"/>
    <col min="3" max="3" width="13.33203125" customWidth="1"/>
    <col min="4" max="4" width="14.1640625" customWidth="1"/>
  </cols>
  <sheetData>
    <row r="1" spans="1:4" x14ac:dyDescent="0.2">
      <c r="A1" s="17" t="s">
        <v>70</v>
      </c>
    </row>
    <row r="2" spans="1:4" x14ac:dyDescent="0.2">
      <c r="A2" s="17" t="s">
        <v>69</v>
      </c>
    </row>
    <row r="5" spans="1:4" ht="19" x14ac:dyDescent="0.25">
      <c r="A5" s="29" t="s">
        <v>34</v>
      </c>
      <c r="B5" s="45" t="s">
        <v>35</v>
      </c>
      <c r="C5" s="40" t="s">
        <v>36</v>
      </c>
      <c r="D5" s="40" t="s">
        <v>37</v>
      </c>
    </row>
    <row r="6" spans="1:4" x14ac:dyDescent="0.2">
      <c r="A6" s="64" t="s">
        <v>85</v>
      </c>
      <c r="B6" s="65">
        <v>35016</v>
      </c>
      <c r="C6" s="66">
        <v>17508</v>
      </c>
      <c r="D6" s="66">
        <v>17508</v>
      </c>
    </row>
    <row r="7" spans="1:4" x14ac:dyDescent="0.2">
      <c r="A7" s="64" t="s">
        <v>7</v>
      </c>
      <c r="B7" s="65">
        <v>1972</v>
      </c>
      <c r="C7" s="66">
        <v>986</v>
      </c>
      <c r="D7" s="66">
        <v>986</v>
      </c>
    </row>
    <row r="8" spans="1:4" x14ac:dyDescent="0.2">
      <c r="A8" s="3" t="s">
        <v>44</v>
      </c>
      <c r="B8" s="6">
        <v>3228</v>
      </c>
      <c r="C8" s="21">
        <v>1614</v>
      </c>
      <c r="D8" s="21">
        <v>1614</v>
      </c>
    </row>
    <row r="9" spans="1:4" x14ac:dyDescent="0.2">
      <c r="A9" s="3" t="s">
        <v>8</v>
      </c>
      <c r="B9" s="9">
        <v>77.45</v>
      </c>
      <c r="C9" s="38">
        <v>77.45</v>
      </c>
      <c r="D9" s="38">
        <v>0</v>
      </c>
    </row>
    <row r="10" spans="1:4" x14ac:dyDescent="0.2">
      <c r="A10" s="3" t="s">
        <v>68</v>
      </c>
      <c r="B10" s="9">
        <v>70</v>
      </c>
      <c r="C10" s="38">
        <v>35</v>
      </c>
      <c r="D10" s="38">
        <v>35</v>
      </c>
    </row>
    <row r="11" spans="1:4" x14ac:dyDescent="0.2">
      <c r="A11" s="3" t="s">
        <v>12</v>
      </c>
      <c r="B11" s="9">
        <v>300</v>
      </c>
      <c r="C11" s="38">
        <v>150</v>
      </c>
      <c r="D11" s="38">
        <v>150</v>
      </c>
    </row>
    <row r="12" spans="1:4" x14ac:dyDescent="0.2">
      <c r="A12" s="3" t="s">
        <v>13</v>
      </c>
      <c r="B12" s="9">
        <v>35</v>
      </c>
      <c r="C12" s="38">
        <v>0</v>
      </c>
      <c r="D12" s="38">
        <v>35</v>
      </c>
    </row>
    <row r="13" spans="1:4" x14ac:dyDescent="0.2">
      <c r="A13" s="3" t="s">
        <v>52</v>
      </c>
      <c r="B13" s="9">
        <v>160</v>
      </c>
      <c r="C13" s="38">
        <v>0</v>
      </c>
      <c r="D13" s="38">
        <v>160</v>
      </c>
    </row>
    <row r="14" spans="1:4" x14ac:dyDescent="0.2">
      <c r="A14" s="3" t="s">
        <v>16</v>
      </c>
      <c r="B14" s="9">
        <v>100</v>
      </c>
      <c r="C14" s="38">
        <v>100</v>
      </c>
      <c r="D14" s="38">
        <v>0</v>
      </c>
    </row>
    <row r="15" spans="1:4" x14ac:dyDescent="0.2">
      <c r="A15" s="3" t="s">
        <v>45</v>
      </c>
      <c r="B15" s="7">
        <v>1044</v>
      </c>
      <c r="C15" s="21">
        <v>522</v>
      </c>
      <c r="D15" s="21">
        <v>522</v>
      </c>
    </row>
    <row r="16" spans="1:4" x14ac:dyDescent="0.2">
      <c r="A16" s="3" t="s">
        <v>17</v>
      </c>
      <c r="B16" s="9">
        <v>32</v>
      </c>
      <c r="C16" s="38">
        <v>16</v>
      </c>
      <c r="D16" s="38">
        <v>16</v>
      </c>
    </row>
    <row r="17" spans="1:4" x14ac:dyDescent="0.2">
      <c r="A17" s="36" t="s">
        <v>48</v>
      </c>
      <c r="B17" s="39">
        <f>SUM(B6:B16)</f>
        <v>42034.45</v>
      </c>
      <c r="C17" s="40">
        <f>SUM(C6:C16)</f>
        <v>21008.45</v>
      </c>
      <c r="D17" s="40">
        <f>SUM(D6:D16)</f>
        <v>21026</v>
      </c>
    </row>
    <row r="18" spans="1:4" x14ac:dyDescent="0.2">
      <c r="A18" s="3"/>
      <c r="B18" s="13"/>
    </row>
    <row r="19" spans="1:4" x14ac:dyDescent="0.2">
      <c r="B19" s="12"/>
    </row>
    <row r="20" spans="1:4" x14ac:dyDescent="0.2">
      <c r="A20" s="14" t="s">
        <v>71</v>
      </c>
      <c r="B20" s="15" t="s">
        <v>40</v>
      </c>
    </row>
    <row r="21" spans="1:4" x14ac:dyDescent="0.2">
      <c r="A21" s="3" t="s">
        <v>21</v>
      </c>
      <c r="B21" s="6">
        <v>6215</v>
      </c>
    </row>
    <row r="22" spans="1:4" x14ac:dyDescent="0.2">
      <c r="A22" s="3" t="s">
        <v>22</v>
      </c>
      <c r="B22" s="6">
        <v>7000</v>
      </c>
    </row>
    <row r="23" spans="1:4" x14ac:dyDescent="0.2">
      <c r="A23" s="3" t="s">
        <v>25</v>
      </c>
      <c r="B23" s="6">
        <v>3146</v>
      </c>
    </row>
    <row r="24" spans="1:4" x14ac:dyDescent="0.2">
      <c r="A24" s="3" t="s">
        <v>26</v>
      </c>
      <c r="B24" s="6">
        <v>1367</v>
      </c>
    </row>
    <row r="25" spans="1:4" x14ac:dyDescent="0.2">
      <c r="A25" s="14" t="s">
        <v>46</v>
      </c>
      <c r="B25" s="15">
        <f>SUM(B21:B24)</f>
        <v>17728</v>
      </c>
    </row>
    <row r="26" spans="1:4" x14ac:dyDescent="0.2">
      <c r="A26" s="3"/>
      <c r="B26" s="6"/>
    </row>
    <row r="27" spans="1:4" x14ac:dyDescent="0.2">
      <c r="A27" s="41" t="s">
        <v>82</v>
      </c>
      <c r="B27" s="6"/>
    </row>
    <row r="28" spans="1:4" x14ac:dyDescent="0.2">
      <c r="A28" s="3"/>
      <c r="B28" s="6"/>
    </row>
    <row r="29" spans="1:4" x14ac:dyDescent="0.2">
      <c r="A29" s="18" t="s">
        <v>41</v>
      </c>
      <c r="B29" s="15"/>
    </row>
    <row r="30" spans="1:4" ht="48" x14ac:dyDescent="0.2">
      <c r="A30" s="19" t="s">
        <v>42</v>
      </c>
      <c r="B30" s="6"/>
    </row>
    <row r="31" spans="1:4" x14ac:dyDescent="0.2">
      <c r="A31" s="3"/>
      <c r="B31" s="6"/>
    </row>
    <row r="32" spans="1:4" x14ac:dyDescent="0.2">
      <c r="A32" s="3" t="s">
        <v>31</v>
      </c>
      <c r="B32" s="15"/>
    </row>
    <row r="33" spans="1:2" x14ac:dyDescent="0.2">
      <c r="A33" s="3" t="s">
        <v>32</v>
      </c>
      <c r="B33" s="15"/>
    </row>
    <row r="34" spans="1:2" x14ac:dyDescent="0.2">
      <c r="A34" s="3" t="s">
        <v>51</v>
      </c>
    </row>
    <row r="36" spans="1:2" ht="102" x14ac:dyDescent="0.2">
      <c r="A36" s="27" t="s">
        <v>73</v>
      </c>
    </row>
    <row r="38" spans="1:2" ht="32" x14ac:dyDescent="0.2">
      <c r="A38" s="42" t="s">
        <v>43</v>
      </c>
    </row>
    <row r="39" spans="1:2" x14ac:dyDescent="0.2">
      <c r="A39" s="58"/>
    </row>
    <row r="40" spans="1:2" x14ac:dyDescent="0.2">
      <c r="A40" s="58"/>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All Classes</vt:lpstr>
      <vt:lpstr>Class of 2023</vt:lpstr>
      <vt:lpstr>Class of 2022</vt:lpstr>
      <vt:lpstr>Class of 2021</vt:lpstr>
      <vt:lpstr>Class of 2020</vt:lpstr>
      <vt:lpstr>'All Classes'!Print_Area</vt:lpstr>
      <vt:lpstr>'Class of 2022'!Print_Area</vt:lpstr>
      <vt:lpstr>'Class of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Feichtner</dc:creator>
  <cp:lastModifiedBy>Feichtner, Michelle L.</cp:lastModifiedBy>
  <cp:lastPrinted>2019-04-15T13:10:07Z</cp:lastPrinted>
  <dcterms:created xsi:type="dcterms:W3CDTF">2015-03-23T14:50:43Z</dcterms:created>
  <dcterms:modified xsi:type="dcterms:W3CDTF">2019-06-20T15:42:23Z</dcterms:modified>
</cp:coreProperties>
</file>