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michellefeichtner/Desktop/"/>
    </mc:Choice>
  </mc:AlternateContent>
  <xr:revisionPtr revIDLastSave="0" documentId="13_ncr:1_{C8B01A4F-3B1E-2A4A-8E5A-325DEC1B6C3F}" xr6:coauthVersionLast="47" xr6:coauthVersionMax="47" xr10:uidLastSave="{00000000-0000-0000-0000-000000000000}"/>
  <bookViews>
    <workbookView xWindow="3340" yWindow="460" windowWidth="25460" windowHeight="17540" xr2:uid="{32F7841B-1E44-C14A-B407-F27B0C8633F7}"/>
  </bookViews>
  <sheets>
    <sheet name="ALL CLASSS" sheetId="1" r:id="rId1"/>
    <sheet name="Class of 2025" sheetId="2" r:id="rId2"/>
    <sheet name="Class of 2024" sheetId="3" r:id="rId3"/>
    <sheet name="Class of 2023" sheetId="4" r:id="rId4"/>
    <sheet name="Class of 2022"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5" l="1"/>
  <c r="C28" i="5"/>
  <c r="B28" i="5"/>
  <c r="D20" i="5"/>
  <c r="C20" i="5"/>
  <c r="B20" i="5"/>
  <c r="D14" i="5"/>
  <c r="C14" i="5"/>
  <c r="B14" i="5"/>
  <c r="D33" i="4"/>
  <c r="C33" i="4"/>
  <c r="D25" i="4"/>
  <c r="C25" i="4"/>
  <c r="B25" i="4"/>
  <c r="D15" i="4"/>
  <c r="C15" i="4"/>
  <c r="B33" i="4"/>
  <c r="B15" i="4"/>
  <c r="D33" i="3"/>
  <c r="C33" i="3"/>
  <c r="B33" i="3"/>
  <c r="D25" i="3"/>
  <c r="C25" i="3"/>
  <c r="B25" i="3"/>
  <c r="D16" i="3"/>
  <c r="C16" i="3"/>
  <c r="B16" i="3"/>
  <c r="D33" i="2"/>
  <c r="C33" i="2"/>
  <c r="B33" i="2"/>
  <c r="D16" i="2"/>
  <c r="C16" i="2"/>
  <c r="D25" i="2"/>
  <c r="C25" i="2"/>
  <c r="B25" i="2"/>
  <c r="B20" i="2"/>
  <c r="B16" i="2"/>
  <c r="E46" i="1"/>
  <c r="E48" i="1" s="1"/>
  <c r="E40" i="1"/>
  <c r="E20" i="1"/>
  <c r="E19" i="1"/>
  <c r="D46" i="1"/>
  <c r="D48" i="1" s="1"/>
  <c r="D40" i="1"/>
  <c r="D20" i="1"/>
  <c r="D19" i="1"/>
  <c r="C46" i="1"/>
  <c r="C48" i="1" s="1"/>
  <c r="C40" i="1"/>
  <c r="C20" i="1"/>
  <c r="C19" i="1"/>
  <c r="B46" i="1"/>
  <c r="B40" i="1"/>
  <c r="B23" i="1"/>
  <c r="B20" i="1"/>
  <c r="B19" i="1"/>
  <c r="E52" i="1" l="1"/>
  <c r="E51" i="1"/>
  <c r="D52" i="1"/>
  <c r="D51" i="1"/>
  <c r="C52" i="1"/>
  <c r="C51" i="1"/>
  <c r="B48" i="1"/>
  <c r="B51" i="1" s="1"/>
  <c r="B52" i="1"/>
</calcChain>
</file>

<file path=xl/sharedStrings.xml><?xml version="1.0" encoding="utf-8"?>
<sst xmlns="http://schemas.openxmlformats.org/spreadsheetml/2006/main" count="217" uniqueCount="74">
  <si>
    <t xml:space="preserve">2 Terms per year </t>
  </si>
  <si>
    <t>Year 1</t>
  </si>
  <si>
    <t>Year 2</t>
  </si>
  <si>
    <t>Year 3</t>
  </si>
  <si>
    <t>Year 4</t>
  </si>
  <si>
    <t>Instructional Fee: Non-Resident</t>
  </si>
  <si>
    <t>General Fee</t>
  </si>
  <si>
    <t>Registration Fee</t>
  </si>
  <si>
    <t>Anatomy Lab Fee</t>
  </si>
  <si>
    <t xml:space="preserve"> Equipment Lab Fee</t>
  </si>
  <si>
    <t>Graduation Fee</t>
  </si>
  <si>
    <t>Parking Pass (estimate)</t>
  </si>
  <si>
    <t>Legal Services Fee</t>
  </si>
  <si>
    <t>Class Dues (estimated)</t>
  </si>
  <si>
    <t>TOTAL EDUCATIONAL EXPENSES:     RESIDENT</t>
  </si>
  <si>
    <t>LIVING EXPENSES</t>
  </si>
  <si>
    <t xml:space="preserve">     Rent                                </t>
  </si>
  <si>
    <t xml:space="preserve">     Board/Other</t>
  </si>
  <si>
    <t xml:space="preserve">TOTAL ROOM AND BOARD    </t>
  </si>
  <si>
    <t>OTHER</t>
  </si>
  <si>
    <t xml:space="preserve">     Transportation                 </t>
  </si>
  <si>
    <t xml:space="preserve">     Personal</t>
  </si>
  <si>
    <t>TOTAL OTHER</t>
  </si>
  <si>
    <t>TOTAL LIVING EXPENSES</t>
  </si>
  <si>
    <t xml:space="preserve">Year </t>
  </si>
  <si>
    <t xml:space="preserve">Technology System Fee </t>
  </si>
  <si>
    <t>Year</t>
  </si>
  <si>
    <t>KEEP IN MIND: BSOM does NOT fund your Residency Interviews through Student Loans, you must provide your own means. Budget wisely and start saving NOW!</t>
  </si>
  <si>
    <t>Instructional Fee: Resident</t>
  </si>
  <si>
    <t xml:space="preserve">Disability/Life Insurance </t>
  </si>
  <si>
    <t>Student Health Insurance (pending state approval)</t>
  </si>
  <si>
    <t>Clinical Assessment Fee/SATC Fee</t>
  </si>
  <si>
    <t>NBME CAS/CBSE/CCSE Exam Fee/Study resource (AMBOSS)</t>
  </si>
  <si>
    <t xml:space="preserve">Step Study materials </t>
  </si>
  <si>
    <t xml:space="preserve">    Stafford Loan Fee</t>
  </si>
  <si>
    <t>National Exam Fee (Step 1 and Step 2)</t>
  </si>
  <si>
    <t xml:space="preserve">Educational Expenses refunded to the student </t>
  </si>
  <si>
    <r>
      <t xml:space="preserve">                                                          </t>
    </r>
    <r>
      <rPr>
        <b/>
        <sz val="10"/>
        <rFont val="Verdana"/>
        <family val="2"/>
      </rPr>
      <t>NON RESIDENT</t>
    </r>
  </si>
  <si>
    <t>2021-2022 Cost of Attendance: RESIDENT</t>
  </si>
  <si>
    <r>
      <t xml:space="preserve">                                                  </t>
    </r>
    <r>
      <rPr>
        <b/>
        <sz val="10"/>
        <rFont val="Verdana"/>
        <family val="2"/>
      </rPr>
      <t>NON RESIDENT</t>
    </r>
  </si>
  <si>
    <t>Total Tuition and Fess billed through WSU BSOM:     RESIDENT</t>
  </si>
  <si>
    <r>
      <t xml:space="preserve">                                                                                       </t>
    </r>
    <r>
      <rPr>
        <b/>
        <sz val="10"/>
        <rFont val="Verdana"/>
        <family val="2"/>
      </rPr>
      <t>NON RESIDENT</t>
    </r>
  </si>
  <si>
    <t>2021-2022 Student Cost Estimator</t>
  </si>
  <si>
    <t>(This is not a bill.  All figures are estimated until June 2021.)</t>
  </si>
  <si>
    <t>Estimated Educational Cost (billed through WSU BSOM)</t>
  </si>
  <si>
    <t>Total Tuition and Fess billed through WSU BSOM</t>
  </si>
  <si>
    <t>Term 1</t>
  </si>
  <si>
    <t>Term 2</t>
  </si>
  <si>
    <t>Educational Expenses refunded to the student to manage</t>
  </si>
  <si>
    <t>Total Other Educational Expenses</t>
  </si>
  <si>
    <t>Student Health Insurance (pending state approval)*</t>
  </si>
  <si>
    <t xml:space="preserve">    Stafford Loan Fee**</t>
  </si>
  <si>
    <t>Federal Loan Fees: Most federal student loans have loan fees that are a percentage of the total loan amount. The loan fee is deducted proportionately from each loan disbursement you receive. This means the money you receive will be less than the amount you actually borrow. You're responsible for repaying the entire amount you borrowed and not just the amount you received. Stafford Fee is estimated to be 1.057%; Graduate PLUS is estimated to be 4.228%</t>
  </si>
  <si>
    <t>National Exam Fee (Step 1)</t>
  </si>
  <si>
    <t>Total Living Expenses</t>
  </si>
  <si>
    <t>National Exam Fee (Step 2)</t>
  </si>
  <si>
    <t>NBME CAS/CBSE/CCSE Exam Fee</t>
  </si>
  <si>
    <t>* You will only be charged for student health insurance if you sign up to participate.  If you do not participate and borrow full loans, charge amount will be refunded to you to manage.</t>
  </si>
  <si>
    <t>** Students may borrow additional loan assistance to cover the origination fee that is taken off the disbursement of the Stafford Loan; Est fee 1.057%</t>
  </si>
  <si>
    <t>Graduate PLUS Loan also has a fee but it is not included in the Cost of Attendance; Est fee is 4.228%</t>
  </si>
  <si>
    <t>KEEP IN MIND: BSOM does NOT fund your Residency Interviews through Student Loans, you must provide your own means. Budget wisely!</t>
  </si>
  <si>
    <t>Instructional Fee (Out of State Students add $19,256/year or $9,628/Term)</t>
  </si>
  <si>
    <t>Cost of Attendance  2021-2022</t>
  </si>
  <si>
    <t>Textbooks (approx.)</t>
  </si>
  <si>
    <t>Diagnostic Tools (approx.)</t>
  </si>
  <si>
    <t>Printing (approx.)</t>
  </si>
  <si>
    <t>Castle Brank (approx.)</t>
  </si>
  <si>
    <t>Drug Testing (approx.)</t>
  </si>
  <si>
    <t>Background Check/Fingerprinting (approx.)</t>
  </si>
  <si>
    <t>BLS (approx.)</t>
  </si>
  <si>
    <t>Graduation Regalia (approx.)</t>
  </si>
  <si>
    <t>ACLS (approx.)</t>
  </si>
  <si>
    <t xml:space="preserve">Living Expenses </t>
  </si>
  <si>
    <t>Finalized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</si>
</sst>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b/>
      <sz val="12"/>
      <color theme="1"/>
      <name val="Calibri"/>
      <family val="2"/>
      <scheme val="minor"/>
    </font>
    <font>
      <sz val="14"/>
      <name val="Verdana"/>
      <family val="2"/>
    </font>
    <font>
      <b/>
      <sz val="10"/>
      <name val="Verdana"/>
      <family val="2"/>
    </font>
    <font>
      <b/>
      <i/>
      <sz val="10"/>
      <color rgb="FFFF0000"/>
      <name val="Verdana"/>
      <family val="2"/>
    </font>
    <font>
      <sz val="10"/>
      <name val="Verdana"/>
      <family val="2"/>
    </font>
    <font>
      <sz val="12"/>
      <color theme="1"/>
      <name val="Cambria"/>
      <family val="1"/>
    </font>
    <font>
      <b/>
      <sz val="14"/>
      <color theme="1"/>
      <name val="Calibri"/>
      <family val="2"/>
      <scheme val="minor"/>
    </font>
    <font>
      <b/>
      <sz val="12"/>
      <color theme="1"/>
      <name val="Calibri"/>
      <family val="2"/>
      <charset val="128"/>
      <scheme val="minor"/>
    </font>
    <font>
      <sz val="12"/>
      <color rgb="FF000000"/>
      <name val="Calibri"/>
      <family val="2"/>
      <scheme val="minor"/>
    </font>
    <font>
      <sz val="11"/>
      <name val="Verdana"/>
      <family val="2"/>
    </font>
    <font>
      <b/>
      <sz val="12"/>
      <color rgb="FF000000"/>
      <name val="Calibri"/>
      <family val="2"/>
      <scheme val="minor"/>
    </font>
    <font>
      <sz val="12"/>
      <color theme="1"/>
      <name val="Calibri"/>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2" fillId="0" borderId="0" xfId="0" applyFont="1" applyAlignment="1">
      <alignment horizontal="center"/>
    </xf>
    <xf numFmtId="0" fontId="0" fillId="0" borderId="0" xfId="0" applyFill="1"/>
    <xf numFmtId="44" fontId="6" fillId="0" borderId="0" xfId="1" applyFont="1" applyFill="1" applyAlignment="1">
      <alignment horizontal="left"/>
    </xf>
    <xf numFmtId="44" fontId="6" fillId="0" borderId="0" xfId="0" applyNumberFormat="1" applyFont="1" applyAlignment="1">
      <alignment horizontal="left"/>
    </xf>
    <xf numFmtId="44" fontId="6" fillId="0" borderId="0" xfId="1" applyFont="1" applyFill="1" applyAlignment="1"/>
    <xf numFmtId="44" fontId="0" fillId="0" borderId="0" xfId="1" applyFont="1"/>
    <xf numFmtId="44" fontId="6" fillId="0" borderId="0" xfId="1" applyNumberFormat="1" applyFont="1" applyFill="1" applyAlignment="1">
      <alignment horizontal="left"/>
    </xf>
    <xf numFmtId="44" fontId="4" fillId="0" borderId="0" xfId="1" applyFont="1" applyAlignment="1">
      <alignment horizontal="left"/>
    </xf>
    <xf numFmtId="44" fontId="4" fillId="0" borderId="0" xfId="1" applyFont="1" applyAlignment="1"/>
    <xf numFmtId="44" fontId="0" fillId="0" borderId="0" xfId="1" applyFont="1" applyAlignment="1">
      <alignment horizontal="left"/>
    </xf>
    <xf numFmtId="44" fontId="0" fillId="0" borderId="0" xfId="1" applyFont="1" applyAlignment="1"/>
    <xf numFmtId="44" fontId="4" fillId="0" borderId="0" xfId="1" applyFont="1" applyFill="1" applyAlignment="1">
      <alignment horizontal="left"/>
    </xf>
    <xf numFmtId="44" fontId="4" fillId="0" borderId="0" xfId="1" applyFont="1" applyFill="1" applyAlignment="1"/>
    <xf numFmtId="0" fontId="0" fillId="0" borderId="0" xfId="0" applyFont="1" applyFill="1"/>
    <xf numFmtId="0" fontId="7" fillId="0" borderId="0" xfId="0" applyFont="1" applyAlignment="1">
      <alignment horizontal="center" vertical="center"/>
    </xf>
    <xf numFmtId="0" fontId="9" fillId="0" borderId="0" xfId="0" applyFont="1" applyAlignment="1">
      <alignment horizontal="center"/>
    </xf>
    <xf numFmtId="0" fontId="9" fillId="0" borderId="0" xfId="0" applyFont="1"/>
    <xf numFmtId="44" fontId="0" fillId="0" borderId="0" xfId="1" applyFont="1" applyAlignment="1">
      <alignment horizontal="center" vertical="center"/>
    </xf>
    <xf numFmtId="44" fontId="0" fillId="0" borderId="0" xfId="1" applyFont="1" applyFill="1" applyAlignment="1">
      <alignment horizontal="center" vertical="center"/>
    </xf>
    <xf numFmtId="44" fontId="9" fillId="0" borderId="0" xfId="1" applyFont="1"/>
    <xf numFmtId="0" fontId="0" fillId="0" borderId="1" xfId="0" applyBorder="1" applyAlignment="1">
      <alignment vertical="top" wrapText="1"/>
    </xf>
    <xf numFmtId="44" fontId="6" fillId="0" borderId="0" xfId="1" applyFont="1" applyFill="1" applyAlignment="1">
      <alignment vertical="top" wrapText="1"/>
    </xf>
    <xf numFmtId="0" fontId="0" fillId="0" borderId="0" xfId="0" applyAlignment="1">
      <alignment vertical="top" wrapText="1"/>
    </xf>
    <xf numFmtId="0" fontId="10" fillId="0" borderId="0" xfId="0" applyFont="1"/>
    <xf numFmtId="0" fontId="9" fillId="0" borderId="0" xfId="0" applyFont="1" applyAlignment="1">
      <alignment wrapText="1"/>
    </xf>
    <xf numFmtId="44" fontId="0" fillId="0" borderId="0" xfId="1" applyFont="1" applyFill="1"/>
    <xf numFmtId="44" fontId="0" fillId="0" borderId="0" xfId="0" applyNumberFormat="1"/>
    <xf numFmtId="0" fontId="6" fillId="0" borderId="0" xfId="0" applyFont="1"/>
    <xf numFmtId="0" fontId="2" fillId="0" borderId="0" xfId="0" applyFont="1"/>
    <xf numFmtId="44" fontId="6" fillId="0" borderId="0" xfId="1" applyFont="1" applyFill="1" applyBorder="1" applyAlignment="1">
      <alignment horizontal="left"/>
    </xf>
    <xf numFmtId="44" fontId="4" fillId="0" borderId="0" xfId="1" applyFont="1" applyBorder="1" applyAlignment="1">
      <alignment horizontal="left"/>
    </xf>
    <xf numFmtId="44" fontId="0" fillId="0" borderId="0" xfId="1" applyFont="1" applyBorder="1" applyAlignment="1">
      <alignment horizontal="left"/>
    </xf>
    <xf numFmtId="44" fontId="4" fillId="0" borderId="0" xfId="1" applyFont="1" applyFill="1" applyBorder="1" applyAlignment="1">
      <alignment horizontal="left"/>
    </xf>
    <xf numFmtId="44" fontId="6" fillId="0" borderId="0" xfId="1" applyFont="1" applyAlignment="1">
      <alignment horizontal="left"/>
    </xf>
    <xf numFmtId="44" fontId="6" fillId="0" borderId="0" xfId="1" applyFont="1" applyFill="1" applyBorder="1" applyAlignment="1"/>
    <xf numFmtId="44" fontId="4" fillId="0" borderId="0" xfId="1" applyFont="1" applyBorder="1" applyAlignment="1"/>
    <xf numFmtId="44" fontId="0" fillId="0" borderId="0" xfId="1" applyFont="1" applyBorder="1" applyAlignment="1"/>
    <xf numFmtId="44" fontId="4" fillId="0" borderId="0" xfId="1" applyFont="1" applyFill="1" applyBorder="1" applyAlignment="1"/>
    <xf numFmtId="44" fontId="0" fillId="0" borderId="0" xfId="1" applyFont="1" applyBorder="1"/>
    <xf numFmtId="3" fontId="0" fillId="0" borderId="0" xfId="0" applyNumberFormat="1"/>
    <xf numFmtId="44" fontId="0" fillId="0" borderId="0" xfId="1" applyFont="1" applyFill="1" applyBorder="1"/>
    <xf numFmtId="0" fontId="7" fillId="0" borderId="0" xfId="0" applyFont="1" applyBorder="1" applyAlignment="1">
      <alignment horizontal="center" vertical="center"/>
    </xf>
    <xf numFmtId="0" fontId="8" fillId="0" borderId="0" xfId="0" applyFont="1" applyBorder="1"/>
    <xf numFmtId="0" fontId="0" fillId="0" borderId="0" xfId="0" applyBorder="1"/>
    <xf numFmtId="0" fontId="6" fillId="0" borderId="0" xfId="0" applyFont="1" applyBorder="1"/>
    <xf numFmtId="0" fontId="4" fillId="0" borderId="0" xfId="0" applyFont="1" applyBorder="1"/>
    <xf numFmtId="0" fontId="0" fillId="0" borderId="0" xfId="0" applyBorder="1" applyAlignment="1">
      <alignment wrapText="1"/>
    </xf>
    <xf numFmtId="0" fontId="0" fillId="0" borderId="0" xfId="0" applyBorder="1" applyAlignment="1">
      <alignment vertical="top" wrapText="1"/>
    </xf>
    <xf numFmtId="44" fontId="0" fillId="0" borderId="0" xfId="0" applyNumberFormat="1" applyFont="1"/>
    <xf numFmtId="0" fontId="2" fillId="0" borderId="0" xfId="0" applyFont="1" applyBorder="1" applyAlignment="1">
      <alignment vertical="top" wrapText="1"/>
    </xf>
    <xf numFmtId="44" fontId="4" fillId="0" borderId="0" xfId="1" applyFont="1" applyFill="1" applyAlignment="1">
      <alignment vertical="top" wrapText="1"/>
    </xf>
    <xf numFmtId="44" fontId="2" fillId="0" borderId="0" xfId="0" applyNumberFormat="1" applyFont="1" applyAlignment="1">
      <alignment vertical="top" wrapText="1"/>
    </xf>
    <xf numFmtId="44" fontId="2" fillId="0" borderId="0" xfId="0" applyNumberFormat="1" applyFont="1"/>
    <xf numFmtId="0" fontId="11" fillId="0" borderId="0" xfId="0" applyFont="1" applyAlignment="1">
      <alignment wrapText="1"/>
    </xf>
    <xf numFmtId="44" fontId="1" fillId="0" borderId="0" xfId="1" applyFont="1"/>
    <xf numFmtId="44" fontId="4" fillId="0" borderId="0" xfId="0" applyNumberFormat="1" applyFont="1"/>
    <xf numFmtId="44" fontId="6" fillId="0" borderId="0" xfId="0" applyNumberFormat="1" applyFont="1"/>
    <xf numFmtId="44" fontId="10" fillId="0" borderId="0" xfId="0" applyNumberFormat="1" applyFont="1"/>
    <xf numFmtId="44" fontId="10" fillId="0" borderId="0" xfId="0" applyNumberFormat="1" applyFont="1" applyAlignment="1">
      <alignment horizontal="left"/>
    </xf>
    <xf numFmtId="44" fontId="4" fillId="0" borderId="0" xfId="0" applyNumberFormat="1" applyFont="1" applyAlignment="1">
      <alignment horizontal="left"/>
    </xf>
    <xf numFmtId="44" fontId="12" fillId="0" borderId="0" xfId="0" applyNumberFormat="1" applyFont="1" applyAlignment="1">
      <alignment horizontal="left"/>
    </xf>
    <xf numFmtId="44" fontId="13" fillId="0" borderId="0" xfId="0" applyNumberFormat="1" applyFont="1" applyBorder="1"/>
    <xf numFmtId="0" fontId="0" fillId="0" borderId="0" xfId="0" applyFont="1" applyBorder="1"/>
    <xf numFmtId="44" fontId="1" fillId="0" borderId="0" xfId="1" applyFont="1" applyBorder="1" applyAlignment="1">
      <alignment horizontal="center" vertical="center"/>
    </xf>
    <xf numFmtId="44" fontId="0" fillId="0" borderId="0" xfId="0" applyNumberFormat="1" applyFont="1" applyBorder="1"/>
    <xf numFmtId="44" fontId="9" fillId="0" borderId="0" xfId="0" applyNumberFormat="1" applyFont="1" applyAlignment="1">
      <alignment horizontal="center" vertical="center"/>
    </xf>
    <xf numFmtId="44" fontId="2" fillId="0" borderId="0" xfId="0" applyNumberFormat="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D3807-564F-A84A-9880-2FD6F7B8AE96}">
  <dimension ref="A1:H59"/>
  <sheetViews>
    <sheetView tabSelected="1" workbookViewId="0">
      <selection activeCell="A3" sqref="A3"/>
    </sheetView>
  </sheetViews>
  <sheetFormatPr baseColWidth="10" defaultRowHeight="16" x14ac:dyDescent="0.2"/>
  <cols>
    <col min="1" max="1" width="61.6640625" customWidth="1"/>
    <col min="2" max="2" width="14.33203125" customWidth="1"/>
    <col min="3" max="3" width="13.83203125" customWidth="1"/>
    <col min="4" max="4" width="13.1640625" customWidth="1"/>
    <col min="5" max="5" width="13.83203125" customWidth="1"/>
    <col min="6" max="6" width="13.5" customWidth="1"/>
    <col min="7" max="7" width="18.6640625" customWidth="1"/>
    <col min="8" max="8" width="15" customWidth="1"/>
  </cols>
  <sheetData>
    <row r="1" spans="1:8" ht="18" x14ac:dyDescent="0.2">
      <c r="A1" s="1" t="s">
        <v>62</v>
      </c>
      <c r="E1" s="2"/>
      <c r="H1" s="2"/>
    </row>
    <row r="2" spans="1:8" x14ac:dyDescent="0.2">
      <c r="A2" s="3"/>
    </row>
    <row r="3" spans="1:8" x14ac:dyDescent="0.2">
      <c r="A3" s="4" t="s">
        <v>73</v>
      </c>
    </row>
    <row r="4" spans="1:8" x14ac:dyDescent="0.2">
      <c r="A4" t="s">
        <v>0</v>
      </c>
      <c r="B4" s="5" t="s">
        <v>1</v>
      </c>
      <c r="C4" s="5" t="s">
        <v>2</v>
      </c>
      <c r="D4" s="5" t="s">
        <v>3</v>
      </c>
      <c r="E4" s="5" t="s">
        <v>4</v>
      </c>
      <c r="F4" s="5"/>
      <c r="G4" s="5"/>
      <c r="H4" s="5"/>
    </row>
    <row r="5" spans="1:8" x14ac:dyDescent="0.2">
      <c r="A5" t="s">
        <v>28</v>
      </c>
      <c r="B5" s="34">
        <v>36173</v>
      </c>
      <c r="C5" s="34">
        <v>36173</v>
      </c>
      <c r="D5" s="34">
        <v>48231</v>
      </c>
      <c r="E5" s="34">
        <v>36173</v>
      </c>
      <c r="F5" s="7"/>
      <c r="G5" s="7"/>
      <c r="H5" s="8"/>
    </row>
    <row r="6" spans="1:8" x14ac:dyDescent="0.2">
      <c r="A6" t="s">
        <v>5</v>
      </c>
      <c r="B6" s="34">
        <v>55429</v>
      </c>
      <c r="C6" s="34">
        <v>55429</v>
      </c>
      <c r="D6" s="34">
        <v>67487</v>
      </c>
      <c r="E6" s="34">
        <v>55429</v>
      </c>
      <c r="F6" s="7"/>
      <c r="G6" s="7"/>
      <c r="H6" s="8"/>
    </row>
    <row r="7" spans="1:8" x14ac:dyDescent="0.2">
      <c r="A7" t="s">
        <v>6</v>
      </c>
      <c r="B7" s="34">
        <v>2309</v>
      </c>
      <c r="C7" s="34">
        <v>2309</v>
      </c>
      <c r="D7" s="34">
        <v>3079</v>
      </c>
      <c r="E7" s="34">
        <v>2309</v>
      </c>
      <c r="F7" s="7"/>
      <c r="G7" s="7"/>
      <c r="H7" s="8"/>
    </row>
    <row r="8" spans="1:8" x14ac:dyDescent="0.2">
      <c r="A8" t="s">
        <v>29</v>
      </c>
      <c r="B8" s="34">
        <v>77.45</v>
      </c>
      <c r="C8" s="39">
        <v>77.45</v>
      </c>
      <c r="D8" s="34">
        <v>77.45</v>
      </c>
      <c r="E8" s="34">
        <v>77.45</v>
      </c>
      <c r="F8" s="9"/>
      <c r="G8" s="7"/>
      <c r="H8" s="7"/>
    </row>
    <row r="9" spans="1:8" x14ac:dyDescent="0.2">
      <c r="A9" t="s">
        <v>30</v>
      </c>
      <c r="B9" s="34">
        <v>3156</v>
      </c>
      <c r="C9" s="39">
        <v>3156</v>
      </c>
      <c r="D9" s="34">
        <v>3156</v>
      </c>
      <c r="E9" s="34">
        <v>3156</v>
      </c>
      <c r="F9" s="9"/>
      <c r="G9" s="7"/>
      <c r="H9" s="7"/>
    </row>
    <row r="10" spans="1:8" x14ac:dyDescent="0.2">
      <c r="A10" t="s">
        <v>7</v>
      </c>
      <c r="B10" s="34">
        <v>50</v>
      </c>
      <c r="C10" s="39"/>
      <c r="D10" s="34"/>
      <c r="E10" s="34"/>
      <c r="F10" s="9"/>
      <c r="G10" s="7"/>
      <c r="H10" s="7"/>
    </row>
    <row r="11" spans="1:8" x14ac:dyDescent="0.2">
      <c r="A11" s="32" t="s">
        <v>8</v>
      </c>
      <c r="B11" s="34">
        <v>111</v>
      </c>
      <c r="C11" s="39">
        <v>111</v>
      </c>
      <c r="D11" s="34"/>
      <c r="E11" s="34"/>
      <c r="F11" s="9"/>
      <c r="G11" s="7"/>
      <c r="H11" s="7"/>
    </row>
    <row r="12" spans="1:8" x14ac:dyDescent="0.2">
      <c r="A12" t="s">
        <v>9</v>
      </c>
      <c r="B12" s="34"/>
      <c r="C12" s="39"/>
      <c r="D12" s="34">
        <v>15</v>
      </c>
      <c r="E12" s="34"/>
      <c r="F12" s="9"/>
      <c r="G12" s="7"/>
      <c r="H12" s="7"/>
    </row>
    <row r="13" spans="1:8" x14ac:dyDescent="0.2">
      <c r="A13" t="s">
        <v>31</v>
      </c>
      <c r="B13" s="34">
        <v>375</v>
      </c>
      <c r="C13" s="39">
        <v>375</v>
      </c>
      <c r="D13" s="34">
        <v>375</v>
      </c>
      <c r="E13" s="34">
        <v>375</v>
      </c>
      <c r="F13" s="7"/>
      <c r="G13" s="10"/>
      <c r="H13" s="7"/>
    </row>
    <row r="14" spans="1:8" x14ac:dyDescent="0.2">
      <c r="A14" t="s">
        <v>25</v>
      </c>
      <c r="B14" s="34">
        <v>210</v>
      </c>
      <c r="C14" s="34">
        <v>210</v>
      </c>
      <c r="D14" s="34">
        <v>220</v>
      </c>
      <c r="E14" s="34">
        <v>100</v>
      </c>
      <c r="F14" s="9"/>
      <c r="G14" s="7"/>
      <c r="H14" s="7"/>
    </row>
    <row r="15" spans="1:8" x14ac:dyDescent="0.2">
      <c r="A15" t="s">
        <v>32</v>
      </c>
      <c r="B15" s="34">
        <v>292</v>
      </c>
      <c r="C15" s="34">
        <v>292</v>
      </c>
      <c r="D15" s="34">
        <v>114</v>
      </c>
      <c r="E15" s="34"/>
      <c r="F15" s="11"/>
      <c r="G15" s="7"/>
      <c r="H15" s="7"/>
    </row>
    <row r="16" spans="1:8" x14ac:dyDescent="0.2">
      <c r="A16" t="s">
        <v>10</v>
      </c>
      <c r="B16" s="34"/>
      <c r="C16" s="39"/>
      <c r="D16" s="34"/>
      <c r="E16" s="34">
        <v>35</v>
      </c>
      <c r="F16" s="11"/>
      <c r="G16" s="7"/>
      <c r="H16" s="7"/>
    </row>
    <row r="17" spans="1:8" x14ac:dyDescent="0.2">
      <c r="A17" t="s">
        <v>11</v>
      </c>
      <c r="B17" s="34">
        <v>247.5</v>
      </c>
      <c r="C17" s="39">
        <v>200</v>
      </c>
      <c r="D17" s="34">
        <v>100</v>
      </c>
      <c r="E17" s="34">
        <v>100</v>
      </c>
      <c r="F17" s="9"/>
      <c r="G17" s="7"/>
      <c r="H17" s="7"/>
    </row>
    <row r="18" spans="1:8" x14ac:dyDescent="0.2">
      <c r="A18" t="s">
        <v>12</v>
      </c>
      <c r="B18" s="34">
        <v>32</v>
      </c>
      <c r="C18" s="39">
        <v>32</v>
      </c>
      <c r="D18" s="34">
        <v>32</v>
      </c>
      <c r="E18" s="34">
        <v>32</v>
      </c>
      <c r="F18" s="9"/>
      <c r="G18" s="7"/>
      <c r="H18" s="7"/>
    </row>
    <row r="19" spans="1:8" x14ac:dyDescent="0.2">
      <c r="A19" s="3" t="s">
        <v>40</v>
      </c>
      <c r="B19" s="35">
        <f>SUM(B5:B18)-B6</f>
        <v>43032.95</v>
      </c>
      <c r="C19" s="40">
        <f>SUM(C5:C18)-C6</f>
        <v>42935.45</v>
      </c>
      <c r="D19" s="40">
        <f>SUM(D5:D18)-D6</f>
        <v>55399.45</v>
      </c>
      <c r="E19" s="40">
        <f>SUM(E5:E18)-E6</f>
        <v>42357.45</v>
      </c>
      <c r="F19" s="9"/>
      <c r="G19" s="7"/>
      <c r="H19" s="7"/>
    </row>
    <row r="20" spans="1:8" x14ac:dyDescent="0.2">
      <c r="A20" t="s">
        <v>41</v>
      </c>
      <c r="B20" s="35">
        <f>SUM(B6:B18)</f>
        <v>62288.95</v>
      </c>
      <c r="C20" s="40">
        <f>SUM(C6:C18)</f>
        <v>62191.45</v>
      </c>
      <c r="D20" s="40">
        <f>SUM(D6:D18)</f>
        <v>74655.45</v>
      </c>
      <c r="E20" s="40">
        <f>SUM(E6:E18)</f>
        <v>61613.45</v>
      </c>
      <c r="F20" s="9"/>
      <c r="G20" s="7"/>
      <c r="H20" s="7"/>
    </row>
    <row r="21" spans="1:8" x14ac:dyDescent="0.2">
      <c r="A21" s="33" t="s">
        <v>36</v>
      </c>
      <c r="B21" s="35"/>
      <c r="C21" s="40"/>
      <c r="D21" s="40"/>
      <c r="E21" s="40"/>
      <c r="F21" s="9"/>
      <c r="G21" s="7"/>
      <c r="H21" s="7"/>
    </row>
    <row r="22" spans="1:8" x14ac:dyDescent="0.2">
      <c r="A22" t="s">
        <v>63</v>
      </c>
      <c r="B22" s="38">
        <v>1000</v>
      </c>
      <c r="C22" s="39">
        <v>200</v>
      </c>
      <c r="D22" s="39">
        <v>200</v>
      </c>
      <c r="E22" s="31"/>
      <c r="F22" s="13"/>
      <c r="G22" s="13"/>
      <c r="H22" s="13"/>
    </row>
    <row r="23" spans="1:8" x14ac:dyDescent="0.2">
      <c r="A23" t="s">
        <v>64</v>
      </c>
      <c r="B23" s="31">
        <f>98+605+142+8+8+15+15+6+3+40</f>
        <v>940</v>
      </c>
      <c r="C23" s="31"/>
      <c r="D23" s="31">
        <v>200</v>
      </c>
      <c r="E23" s="31"/>
      <c r="F23" s="13"/>
      <c r="G23" s="13"/>
      <c r="H23" s="13"/>
    </row>
    <row r="24" spans="1:8" x14ac:dyDescent="0.2">
      <c r="A24" t="s">
        <v>33</v>
      </c>
      <c r="B24" s="31">
        <v>500</v>
      </c>
      <c r="C24" s="31">
        <v>1000</v>
      </c>
      <c r="D24" s="31">
        <v>1000</v>
      </c>
      <c r="E24" s="31">
        <v>600</v>
      </c>
      <c r="F24" s="9"/>
      <c r="G24" s="9"/>
      <c r="H24" s="9"/>
    </row>
    <row r="25" spans="1:8" x14ac:dyDescent="0.2">
      <c r="A25" t="s">
        <v>65</v>
      </c>
      <c r="B25" s="31">
        <v>100</v>
      </c>
      <c r="C25" s="31">
        <v>100</v>
      </c>
      <c r="D25" s="31">
        <v>100</v>
      </c>
      <c r="E25" s="31">
        <v>100</v>
      </c>
      <c r="F25" s="15"/>
      <c r="G25" s="15"/>
      <c r="H25" s="15"/>
    </row>
    <row r="26" spans="1:8" x14ac:dyDescent="0.2">
      <c r="A26" t="s">
        <v>66</v>
      </c>
      <c r="B26" s="31">
        <v>35</v>
      </c>
      <c r="C26" s="31"/>
      <c r="D26" s="31"/>
      <c r="E26" s="31"/>
      <c r="F26" s="13"/>
      <c r="G26" s="13"/>
      <c r="H26" s="13"/>
    </row>
    <row r="27" spans="1:8" x14ac:dyDescent="0.2">
      <c r="A27" t="s">
        <v>67</v>
      </c>
      <c r="B27" s="31"/>
      <c r="C27" s="31">
        <v>100</v>
      </c>
      <c r="D27" s="31"/>
      <c r="E27" s="31"/>
      <c r="F27" s="13"/>
      <c r="G27" s="13"/>
      <c r="H27" s="13"/>
    </row>
    <row r="28" spans="1:8" x14ac:dyDescent="0.2">
      <c r="A28" t="s">
        <v>68</v>
      </c>
      <c r="B28" s="31"/>
      <c r="C28" s="31">
        <v>78</v>
      </c>
      <c r="D28" s="31"/>
      <c r="E28" s="31"/>
      <c r="F28" s="15"/>
      <c r="G28" s="14"/>
      <c r="H28" s="14"/>
    </row>
    <row r="29" spans="1:8" x14ac:dyDescent="0.2">
      <c r="A29" t="s">
        <v>69</v>
      </c>
      <c r="B29" s="31">
        <v>54</v>
      </c>
      <c r="C29" s="31"/>
      <c r="D29" s="31">
        <v>54</v>
      </c>
      <c r="E29" s="31"/>
      <c r="F29" s="9"/>
      <c r="G29" s="7"/>
      <c r="H29" s="7"/>
    </row>
    <row r="30" spans="1:8" x14ac:dyDescent="0.2">
      <c r="A30" t="s">
        <v>70</v>
      </c>
      <c r="B30" s="34"/>
      <c r="C30" s="39"/>
      <c r="D30" s="34"/>
      <c r="E30" s="34">
        <v>160</v>
      </c>
      <c r="F30" s="9"/>
      <c r="G30" s="7"/>
      <c r="H30" s="7"/>
    </row>
    <row r="31" spans="1:8" x14ac:dyDescent="0.2">
      <c r="A31" t="s">
        <v>35</v>
      </c>
      <c r="B31" s="34"/>
      <c r="C31" s="39">
        <v>645</v>
      </c>
      <c r="D31" s="34">
        <v>645</v>
      </c>
      <c r="E31" s="34"/>
      <c r="F31" s="9"/>
      <c r="G31" s="7"/>
      <c r="H31" s="7"/>
    </row>
    <row r="32" spans="1:8" x14ac:dyDescent="0.2">
      <c r="A32" t="s">
        <v>71</v>
      </c>
      <c r="B32" s="31"/>
      <c r="C32" s="31"/>
      <c r="D32" s="31">
        <v>185</v>
      </c>
      <c r="E32" s="31"/>
      <c r="F32" s="16"/>
      <c r="G32" s="16"/>
      <c r="H32" s="16"/>
    </row>
    <row r="33" spans="1:8" x14ac:dyDescent="0.2">
      <c r="A33" t="s">
        <v>13</v>
      </c>
      <c r="B33" s="36">
        <v>80</v>
      </c>
      <c r="C33" s="41"/>
      <c r="D33" s="41"/>
      <c r="E33" s="41"/>
      <c r="F33" s="9"/>
      <c r="G33" s="7"/>
      <c r="H33" s="7"/>
    </row>
    <row r="34" spans="1:8" x14ac:dyDescent="0.2">
      <c r="A34" s="3" t="s">
        <v>14</v>
      </c>
      <c r="B34" s="35">
        <v>45661.95</v>
      </c>
      <c r="C34" s="40">
        <v>45058.45</v>
      </c>
      <c r="D34" s="40">
        <v>57783.45</v>
      </c>
      <c r="E34" s="40">
        <v>43217.45</v>
      </c>
      <c r="F34" s="9"/>
      <c r="G34" s="7"/>
      <c r="H34" s="7"/>
    </row>
    <row r="35" spans="1:8" x14ac:dyDescent="0.2">
      <c r="A35" t="s">
        <v>37</v>
      </c>
      <c r="B35" s="35">
        <v>64917.95</v>
      </c>
      <c r="C35" s="40">
        <v>64314.45</v>
      </c>
      <c r="D35" s="40">
        <v>77039.45</v>
      </c>
      <c r="E35" s="40">
        <v>62473.45</v>
      </c>
      <c r="F35" s="9"/>
      <c r="G35" s="7"/>
      <c r="H35" s="7"/>
    </row>
    <row r="36" spans="1:8" x14ac:dyDescent="0.2">
      <c r="B36" s="36"/>
      <c r="C36" s="41"/>
      <c r="D36" s="36"/>
      <c r="E36" s="36"/>
      <c r="F36" s="9"/>
      <c r="G36" s="7"/>
      <c r="H36" s="7"/>
    </row>
    <row r="37" spans="1:8" x14ac:dyDescent="0.2">
      <c r="A37" s="3" t="s">
        <v>15</v>
      </c>
      <c r="B37" s="34"/>
      <c r="C37" s="39"/>
      <c r="D37" s="34"/>
      <c r="E37" s="34"/>
      <c r="F37" s="16"/>
      <c r="G37" s="16"/>
      <c r="H37" s="16"/>
    </row>
    <row r="38" spans="1:8" x14ac:dyDescent="0.2">
      <c r="A38" t="s">
        <v>16</v>
      </c>
      <c r="B38" s="34">
        <v>5650</v>
      </c>
      <c r="C38" s="39">
        <v>6215</v>
      </c>
      <c r="D38" s="34">
        <v>6780</v>
      </c>
      <c r="E38" s="34">
        <v>5085</v>
      </c>
      <c r="F38" s="9"/>
      <c r="G38" s="7"/>
      <c r="H38" s="7"/>
    </row>
    <row r="39" spans="1:8" x14ac:dyDescent="0.2">
      <c r="A39" t="s">
        <v>17</v>
      </c>
      <c r="B39" s="34">
        <v>7005</v>
      </c>
      <c r="C39" s="39">
        <v>7706</v>
      </c>
      <c r="D39" s="34">
        <v>8757</v>
      </c>
      <c r="E39" s="34">
        <v>7005</v>
      </c>
      <c r="F39" s="16"/>
      <c r="G39" s="16"/>
      <c r="H39" s="16"/>
    </row>
    <row r="40" spans="1:8" x14ac:dyDescent="0.2">
      <c r="A40" s="3" t="s">
        <v>18</v>
      </c>
      <c r="B40" s="37">
        <f>SUM(B38:B39)</f>
        <v>12655</v>
      </c>
      <c r="C40" s="37">
        <f>SUM(C38:C39)</f>
        <v>13921</v>
      </c>
      <c r="D40" s="37">
        <f>SUM(D38:D39)</f>
        <v>15537</v>
      </c>
      <c r="E40" s="37">
        <f>SUM(E38:E39)</f>
        <v>12090</v>
      </c>
      <c r="F40" s="9"/>
      <c r="G40" s="7"/>
      <c r="H40" s="7"/>
    </row>
    <row r="41" spans="1:8" x14ac:dyDescent="0.2">
      <c r="B41" s="34"/>
      <c r="C41" s="39"/>
      <c r="D41" s="34"/>
      <c r="E41" s="34"/>
      <c r="F41" s="9"/>
      <c r="G41" s="7"/>
      <c r="H41" s="7"/>
    </row>
    <row r="42" spans="1:8" x14ac:dyDescent="0.2">
      <c r="A42" s="3" t="s">
        <v>19</v>
      </c>
      <c r="B42" s="34"/>
      <c r="C42" s="39"/>
      <c r="D42" s="34"/>
      <c r="E42" s="34"/>
      <c r="F42" s="17"/>
      <c r="G42" s="16"/>
      <c r="H42" s="16"/>
    </row>
    <row r="43" spans="1:8" x14ac:dyDescent="0.2">
      <c r="A43" t="s">
        <v>20</v>
      </c>
      <c r="B43" s="34">
        <v>1856</v>
      </c>
      <c r="C43" s="39">
        <v>2042</v>
      </c>
      <c r="D43" s="34">
        <v>2320</v>
      </c>
      <c r="E43" s="34">
        <v>1856</v>
      </c>
      <c r="F43" s="17"/>
      <c r="G43" s="16"/>
      <c r="H43" s="16"/>
    </row>
    <row r="44" spans="1:8" x14ac:dyDescent="0.2">
      <c r="A44" s="32" t="s">
        <v>34</v>
      </c>
      <c r="B44" s="34">
        <v>451</v>
      </c>
      <c r="C44" s="39">
        <v>475</v>
      </c>
      <c r="D44" s="34">
        <v>498</v>
      </c>
      <c r="E44" s="34">
        <v>428</v>
      </c>
    </row>
    <row r="45" spans="1:8" x14ac:dyDescent="0.2">
      <c r="A45" t="s">
        <v>21</v>
      </c>
      <c r="B45" s="34">
        <v>1318</v>
      </c>
      <c r="C45" s="39">
        <v>1436</v>
      </c>
      <c r="D45" s="34">
        <v>1583</v>
      </c>
      <c r="E45" s="34">
        <v>1318</v>
      </c>
      <c r="F45" s="18"/>
      <c r="G45" s="18"/>
      <c r="H45" s="18"/>
    </row>
    <row r="46" spans="1:8" x14ac:dyDescent="0.2">
      <c r="A46" s="3" t="s">
        <v>22</v>
      </c>
      <c r="B46" s="37">
        <f>SUM(B43:B45)</f>
        <v>3625</v>
      </c>
      <c r="C46" s="37">
        <f>SUM(C43:C45)</f>
        <v>3953</v>
      </c>
      <c r="D46" s="37">
        <f>SUM(D43:D45)</f>
        <v>4401</v>
      </c>
      <c r="E46" s="37">
        <f>SUM(E43:E45)</f>
        <v>3602</v>
      </c>
      <c r="F46" s="30"/>
      <c r="G46" s="30"/>
      <c r="H46" s="30"/>
    </row>
    <row r="47" spans="1:8" x14ac:dyDescent="0.2">
      <c r="B47" s="34"/>
      <c r="C47" s="39"/>
      <c r="D47" s="34"/>
      <c r="E47" s="34"/>
      <c r="F47" s="30"/>
      <c r="G47" s="30"/>
      <c r="H47" s="30"/>
    </row>
    <row r="48" spans="1:8" x14ac:dyDescent="0.2">
      <c r="A48" s="3" t="s">
        <v>23</v>
      </c>
      <c r="B48" s="37">
        <f>+B40+B46</f>
        <v>16280</v>
      </c>
      <c r="C48" s="37">
        <f>+C40+C46</f>
        <v>17874</v>
      </c>
      <c r="D48" s="37">
        <f>+D40+D46</f>
        <v>19938</v>
      </c>
      <c r="E48" s="37">
        <f>+E40+E46</f>
        <v>15692</v>
      </c>
    </row>
    <row r="49" spans="1:5" x14ac:dyDescent="0.2">
      <c r="B49" s="34"/>
      <c r="C49" s="39"/>
      <c r="D49" s="34"/>
      <c r="E49" s="34"/>
    </row>
    <row r="50" spans="1:5" x14ac:dyDescent="0.2">
      <c r="B50" s="34"/>
      <c r="C50" s="39"/>
      <c r="D50" s="34"/>
      <c r="E50" s="34"/>
    </row>
    <row r="51" spans="1:5" x14ac:dyDescent="0.2">
      <c r="A51" s="3" t="s">
        <v>38</v>
      </c>
      <c r="B51" s="37">
        <f>+B34+B48</f>
        <v>61941.95</v>
      </c>
      <c r="C51" s="42">
        <f>+C34+C48</f>
        <v>62932.45</v>
      </c>
      <c r="D51" s="37">
        <f>+D34+D48</f>
        <v>77721.45</v>
      </c>
      <c r="E51" s="37">
        <f>+E34+E48</f>
        <v>58909.45</v>
      </c>
    </row>
    <row r="52" spans="1:5" x14ac:dyDescent="0.2">
      <c r="A52" t="s">
        <v>39</v>
      </c>
      <c r="B52" s="37">
        <f>+B35+B48</f>
        <v>81197.95</v>
      </c>
      <c r="C52" s="42">
        <f>+C35+C48</f>
        <v>82188.45</v>
      </c>
      <c r="D52" s="37">
        <f>+D35+D48</f>
        <v>96977.45</v>
      </c>
      <c r="E52" s="37">
        <f>+E35+E48</f>
        <v>78165.45</v>
      </c>
    </row>
    <row r="55" spans="1:5" ht="119" x14ac:dyDescent="0.2">
      <c r="A55" s="25" t="s">
        <v>52</v>
      </c>
      <c r="C55" s="45"/>
      <c r="D55" s="45"/>
      <c r="E55" s="45"/>
    </row>
    <row r="56" spans="1:5" x14ac:dyDescent="0.2">
      <c r="C56" s="45"/>
      <c r="D56" s="45"/>
      <c r="E56" s="45"/>
    </row>
    <row r="57" spans="1:5" x14ac:dyDescent="0.2">
      <c r="C57" s="43"/>
      <c r="D57" s="43"/>
      <c r="E57" s="45"/>
    </row>
    <row r="58" spans="1:5" x14ac:dyDescent="0.2">
      <c r="C58" s="43"/>
      <c r="D58" s="43"/>
      <c r="E58" s="45"/>
    </row>
    <row r="59" spans="1:5" x14ac:dyDescent="0.2">
      <c r="C59" s="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0E290-FC6A-284A-843C-5E70BE97B7E5}">
  <dimension ref="A1:F39"/>
  <sheetViews>
    <sheetView workbookViewId="0">
      <selection activeCell="A27" sqref="A1:A1048576"/>
    </sheetView>
  </sheetViews>
  <sheetFormatPr baseColWidth="10" defaultRowHeight="16" x14ac:dyDescent="0.2"/>
  <cols>
    <col min="1" max="1" width="82.33203125" style="48" customWidth="1"/>
    <col min="2" max="2" width="21.6640625" customWidth="1"/>
    <col min="3" max="3" width="18" customWidth="1"/>
    <col min="4" max="4" width="13.83203125" customWidth="1"/>
  </cols>
  <sheetData>
    <row r="1" spans="1:4" x14ac:dyDescent="0.2">
      <c r="A1" s="46" t="s">
        <v>42</v>
      </c>
    </row>
    <row r="2" spans="1:4" x14ac:dyDescent="0.2">
      <c r="A2" s="46" t="s">
        <v>43</v>
      </c>
    </row>
    <row r="4" spans="1:4" ht="19" x14ac:dyDescent="0.25">
      <c r="A4" s="47" t="s">
        <v>44</v>
      </c>
      <c r="B4" s="20" t="s">
        <v>24</v>
      </c>
      <c r="C4" s="21" t="s">
        <v>46</v>
      </c>
      <c r="D4" s="21" t="s">
        <v>47</v>
      </c>
    </row>
    <row r="5" spans="1:4" x14ac:dyDescent="0.2">
      <c r="A5" s="48" t="s">
        <v>61</v>
      </c>
      <c r="B5" s="34">
        <v>36173</v>
      </c>
      <c r="C5" s="22">
        <v>18086.5</v>
      </c>
      <c r="D5" s="22">
        <v>18086.5</v>
      </c>
    </row>
    <row r="6" spans="1:4" x14ac:dyDescent="0.2">
      <c r="A6" s="48" t="s">
        <v>6</v>
      </c>
      <c r="B6" s="34">
        <v>2309</v>
      </c>
      <c r="C6" s="22">
        <v>1154.5</v>
      </c>
      <c r="D6" s="22">
        <v>1154.5</v>
      </c>
    </row>
    <row r="7" spans="1:4" x14ac:dyDescent="0.2">
      <c r="A7" s="48" t="s">
        <v>29</v>
      </c>
      <c r="B7" s="34">
        <v>77.45</v>
      </c>
      <c r="C7" s="22">
        <v>77.45</v>
      </c>
      <c r="D7" s="22"/>
    </row>
    <row r="8" spans="1:4" x14ac:dyDescent="0.2">
      <c r="A8" s="48" t="s">
        <v>50</v>
      </c>
      <c r="B8" s="34">
        <v>3156</v>
      </c>
      <c r="C8" s="22">
        <v>1578</v>
      </c>
      <c r="D8" s="22">
        <v>1578</v>
      </c>
    </row>
    <row r="9" spans="1:4" x14ac:dyDescent="0.2">
      <c r="A9" s="48" t="s">
        <v>7</v>
      </c>
      <c r="B9" s="34">
        <v>50</v>
      </c>
      <c r="C9" s="22">
        <v>50</v>
      </c>
      <c r="D9" s="22"/>
    </row>
    <row r="10" spans="1:4" x14ac:dyDescent="0.2">
      <c r="A10" s="49" t="s">
        <v>8</v>
      </c>
      <c r="B10" s="34">
        <v>111</v>
      </c>
      <c r="C10" s="22">
        <v>55.5</v>
      </c>
      <c r="D10" s="22">
        <v>55.5</v>
      </c>
    </row>
    <row r="11" spans="1:4" x14ac:dyDescent="0.2">
      <c r="A11" s="48" t="s">
        <v>31</v>
      </c>
      <c r="B11" s="34">
        <v>375</v>
      </c>
      <c r="C11" s="22">
        <v>187.5</v>
      </c>
      <c r="D11" s="22">
        <v>187.5</v>
      </c>
    </row>
    <row r="12" spans="1:4" x14ac:dyDescent="0.2">
      <c r="A12" s="48" t="s">
        <v>25</v>
      </c>
      <c r="B12" s="34">
        <v>210</v>
      </c>
      <c r="C12" s="22">
        <v>105</v>
      </c>
      <c r="D12" s="22">
        <v>105</v>
      </c>
    </row>
    <row r="13" spans="1:4" x14ac:dyDescent="0.2">
      <c r="A13" s="48" t="s">
        <v>32</v>
      </c>
      <c r="B13" s="34">
        <v>292</v>
      </c>
      <c r="C13" s="22">
        <v>146</v>
      </c>
      <c r="D13" s="22">
        <v>146</v>
      </c>
    </row>
    <row r="14" spans="1:4" x14ac:dyDescent="0.2">
      <c r="A14" s="48" t="s">
        <v>11</v>
      </c>
      <c r="B14" s="34">
        <v>247.5</v>
      </c>
      <c r="C14" s="23">
        <v>247.5</v>
      </c>
      <c r="D14" s="23"/>
    </row>
    <row r="15" spans="1:4" x14ac:dyDescent="0.2">
      <c r="A15" s="48" t="s">
        <v>12</v>
      </c>
      <c r="B15" s="34">
        <v>32</v>
      </c>
      <c r="C15" s="23">
        <v>16</v>
      </c>
      <c r="D15" s="23">
        <v>16</v>
      </c>
    </row>
    <row r="16" spans="1:4" x14ac:dyDescent="0.2">
      <c r="A16" s="50" t="s">
        <v>45</v>
      </c>
      <c r="B16" s="35">
        <f>SUM(B5:B15)</f>
        <v>43032.95</v>
      </c>
      <c r="C16" s="70">
        <f>SUM(C5:C15)</f>
        <v>21703.95</v>
      </c>
      <c r="D16" s="70">
        <f>SUM(D5:D15)</f>
        <v>21329</v>
      </c>
    </row>
    <row r="17" spans="1:6" x14ac:dyDescent="0.2">
      <c r="B17" s="12"/>
    </row>
    <row r="18" spans="1:6" x14ac:dyDescent="0.2">
      <c r="A18" s="33" t="s">
        <v>48</v>
      </c>
      <c r="B18" s="35" t="s">
        <v>26</v>
      </c>
      <c r="C18" s="33" t="s">
        <v>46</v>
      </c>
      <c r="D18" s="33" t="s">
        <v>47</v>
      </c>
    </row>
    <row r="19" spans="1:6" x14ac:dyDescent="0.2">
      <c r="A19" t="s">
        <v>63</v>
      </c>
      <c r="B19" s="38">
        <v>1000</v>
      </c>
      <c r="C19" s="53">
        <v>500</v>
      </c>
      <c r="D19" s="31">
        <v>500</v>
      </c>
    </row>
    <row r="20" spans="1:6" x14ac:dyDescent="0.2">
      <c r="A20" t="s">
        <v>64</v>
      </c>
      <c r="B20" s="31">
        <f>98+605+142+8+8+15+15+6+3+40</f>
        <v>940</v>
      </c>
      <c r="C20" s="10">
        <v>940</v>
      </c>
      <c r="D20" s="31"/>
    </row>
    <row r="21" spans="1:6" x14ac:dyDescent="0.2">
      <c r="A21" t="s">
        <v>33</v>
      </c>
      <c r="B21" s="31">
        <v>500</v>
      </c>
      <c r="C21" s="10">
        <v>250</v>
      </c>
      <c r="D21" s="31">
        <v>250</v>
      </c>
    </row>
    <row r="22" spans="1:6" x14ac:dyDescent="0.2">
      <c r="A22" t="s">
        <v>65</v>
      </c>
      <c r="B22" s="31">
        <v>100</v>
      </c>
      <c r="C22" s="10">
        <v>50</v>
      </c>
      <c r="D22" s="31">
        <v>50</v>
      </c>
    </row>
    <row r="23" spans="1:6" x14ac:dyDescent="0.2">
      <c r="A23" t="s">
        <v>66</v>
      </c>
      <c r="B23" s="31">
        <v>35</v>
      </c>
      <c r="C23" s="10">
        <v>17.5</v>
      </c>
      <c r="D23" s="31">
        <v>17.5</v>
      </c>
    </row>
    <row r="24" spans="1:6" x14ac:dyDescent="0.2">
      <c r="A24" t="s">
        <v>69</v>
      </c>
      <c r="B24" s="31">
        <v>54</v>
      </c>
      <c r="C24" s="10">
        <v>27</v>
      </c>
      <c r="D24" s="31">
        <v>27</v>
      </c>
    </row>
    <row r="25" spans="1:6" ht="14" customHeight="1" x14ac:dyDescent="0.2">
      <c r="A25" s="54" t="s">
        <v>49</v>
      </c>
      <c r="B25" s="55">
        <f>SUM(B19:B24)</f>
        <v>2629</v>
      </c>
      <c r="C25" s="56">
        <f>SUM(C19:C24)</f>
        <v>1784.5</v>
      </c>
      <c r="D25" s="56">
        <f>SUM(D19:D24)</f>
        <v>844.5</v>
      </c>
      <c r="E25" s="27"/>
      <c r="F25" s="27"/>
    </row>
    <row r="26" spans="1:6" ht="14" customHeight="1" x14ac:dyDescent="0.2">
      <c r="A26" s="52"/>
      <c r="B26" s="26"/>
      <c r="C26" s="27"/>
      <c r="D26" s="27"/>
      <c r="E26" s="27"/>
      <c r="F26" s="27"/>
    </row>
    <row r="27" spans="1:6" ht="18" customHeight="1" x14ac:dyDescent="0.2">
      <c r="A27" s="3" t="s">
        <v>72</v>
      </c>
      <c r="B27" s="37" t="s">
        <v>26</v>
      </c>
      <c r="C27" s="33" t="s">
        <v>46</v>
      </c>
      <c r="D27" s="33" t="s">
        <v>47</v>
      </c>
    </row>
    <row r="28" spans="1:6" ht="12" customHeight="1" x14ac:dyDescent="0.2">
      <c r="A28" t="s">
        <v>16</v>
      </c>
      <c r="B28" s="34">
        <v>5650</v>
      </c>
      <c r="C28" s="31">
        <v>2825</v>
      </c>
      <c r="D28" s="31">
        <v>2825</v>
      </c>
    </row>
    <row r="29" spans="1:6" x14ac:dyDescent="0.2">
      <c r="A29" t="s">
        <v>17</v>
      </c>
      <c r="B29" s="34">
        <v>7005</v>
      </c>
      <c r="C29" s="31">
        <v>3502.5</v>
      </c>
      <c r="D29" s="31">
        <v>3502.5</v>
      </c>
    </row>
    <row r="30" spans="1:6" x14ac:dyDescent="0.2">
      <c r="A30" t="s">
        <v>20</v>
      </c>
      <c r="B30" s="34">
        <v>1856</v>
      </c>
      <c r="C30" s="31">
        <v>928</v>
      </c>
      <c r="D30" s="31">
        <v>928</v>
      </c>
    </row>
    <row r="31" spans="1:6" x14ac:dyDescent="0.2">
      <c r="A31" s="32" t="s">
        <v>51</v>
      </c>
      <c r="B31" s="34">
        <v>451</v>
      </c>
      <c r="C31" s="31">
        <v>225.5</v>
      </c>
      <c r="D31" s="31">
        <v>225.5</v>
      </c>
    </row>
    <row r="32" spans="1:6" x14ac:dyDescent="0.2">
      <c r="A32" t="s">
        <v>21</v>
      </c>
      <c r="B32" s="34">
        <v>1318</v>
      </c>
      <c r="C32" s="31">
        <v>659</v>
      </c>
      <c r="D32" s="31">
        <v>659</v>
      </c>
    </row>
    <row r="33" spans="1:4" x14ac:dyDescent="0.2">
      <c r="A33" s="3" t="s">
        <v>54</v>
      </c>
      <c r="B33" s="37">
        <f>SUM(B28:B32)</f>
        <v>16280</v>
      </c>
      <c r="C33" s="57">
        <f>SUM(C28:C32)</f>
        <v>8140</v>
      </c>
      <c r="D33" s="57">
        <f>SUM(D28:D32)</f>
        <v>8140</v>
      </c>
    </row>
    <row r="34" spans="1:4" x14ac:dyDescent="0.2">
      <c r="A34"/>
      <c r="B34" s="34"/>
    </row>
    <row r="35" spans="1:4" ht="46" x14ac:dyDescent="0.2">
      <c r="A35" s="58" t="s">
        <v>57</v>
      </c>
      <c r="B35" s="37"/>
    </row>
    <row r="36" spans="1:4" ht="34" x14ac:dyDescent="0.2">
      <c r="A36" s="51" t="s">
        <v>58</v>
      </c>
    </row>
    <row r="37" spans="1:4" x14ac:dyDescent="0.2">
      <c r="A37" s="48" t="s">
        <v>59</v>
      </c>
    </row>
    <row r="39" spans="1:4" ht="34" x14ac:dyDescent="0.2">
      <c r="A39" s="29"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135F2-674D-6344-B96C-5C4979348A74}">
  <dimension ref="A1:D39"/>
  <sheetViews>
    <sheetView workbookViewId="0">
      <selection activeCell="A23" sqref="A1:A1048576"/>
    </sheetView>
  </sheetViews>
  <sheetFormatPr baseColWidth="10" defaultRowHeight="16" x14ac:dyDescent="0.2"/>
  <cols>
    <col min="1" max="1" width="81.5" customWidth="1"/>
    <col min="2" max="2" width="20.33203125" customWidth="1"/>
    <col min="3" max="3" width="17.83203125" customWidth="1"/>
    <col min="4" max="4" width="15.83203125" customWidth="1"/>
  </cols>
  <sheetData>
    <row r="1" spans="1:4" x14ac:dyDescent="0.2">
      <c r="A1" s="19" t="s">
        <v>42</v>
      </c>
    </row>
    <row r="2" spans="1:4" x14ac:dyDescent="0.2">
      <c r="A2" s="19" t="s">
        <v>43</v>
      </c>
    </row>
    <row r="4" spans="1:4" x14ac:dyDescent="0.2">
      <c r="A4" s="4"/>
    </row>
    <row r="5" spans="1:4" ht="19" x14ac:dyDescent="0.25">
      <c r="A5" s="47" t="s">
        <v>44</v>
      </c>
      <c r="B5" s="20" t="s">
        <v>26</v>
      </c>
      <c r="C5" s="21" t="s">
        <v>46</v>
      </c>
      <c r="D5" s="21" t="s">
        <v>47</v>
      </c>
    </row>
    <row r="6" spans="1:4" x14ac:dyDescent="0.2">
      <c r="A6" s="48" t="s">
        <v>61</v>
      </c>
      <c r="B6" s="34">
        <v>36173</v>
      </c>
      <c r="C6" s="22">
        <v>18086.5</v>
      </c>
      <c r="D6" s="22">
        <v>18086.5</v>
      </c>
    </row>
    <row r="7" spans="1:4" x14ac:dyDescent="0.2">
      <c r="A7" t="s">
        <v>6</v>
      </c>
      <c r="B7" s="34">
        <v>2309</v>
      </c>
      <c r="C7" s="10">
        <v>1154.5</v>
      </c>
      <c r="D7" s="10">
        <v>1154.5</v>
      </c>
    </row>
    <row r="8" spans="1:4" x14ac:dyDescent="0.2">
      <c r="A8" t="s">
        <v>29</v>
      </c>
      <c r="B8" s="39">
        <v>77.45</v>
      </c>
      <c r="C8" s="22">
        <v>77.45</v>
      </c>
      <c r="D8" s="22"/>
    </row>
    <row r="9" spans="1:4" x14ac:dyDescent="0.2">
      <c r="A9" t="s">
        <v>50</v>
      </c>
      <c r="B9" s="39">
        <v>3156</v>
      </c>
      <c r="C9" s="10">
        <v>1578</v>
      </c>
      <c r="D9" s="10">
        <v>1578</v>
      </c>
    </row>
    <row r="10" spans="1:4" x14ac:dyDescent="0.2">
      <c r="A10" s="32" t="s">
        <v>8</v>
      </c>
      <c r="B10" s="39">
        <v>111</v>
      </c>
      <c r="C10" s="10">
        <v>55.5</v>
      </c>
      <c r="D10" s="10">
        <v>55.5</v>
      </c>
    </row>
    <row r="11" spans="1:4" s="6" customFormat="1" x14ac:dyDescent="0.2">
      <c r="A11" t="s">
        <v>31</v>
      </c>
      <c r="B11" s="39">
        <v>375</v>
      </c>
      <c r="C11" s="30">
        <v>187.5</v>
      </c>
      <c r="D11" s="30">
        <v>187.5</v>
      </c>
    </row>
    <row r="12" spans="1:4" x14ac:dyDescent="0.2">
      <c r="A12" t="s">
        <v>25</v>
      </c>
      <c r="B12" s="34">
        <v>210</v>
      </c>
      <c r="C12" s="10">
        <v>105</v>
      </c>
      <c r="D12" s="10">
        <v>105</v>
      </c>
    </row>
    <row r="13" spans="1:4" x14ac:dyDescent="0.2">
      <c r="A13" t="s">
        <v>32</v>
      </c>
      <c r="B13" s="34">
        <v>292</v>
      </c>
      <c r="C13" s="10">
        <v>146</v>
      </c>
      <c r="D13" s="10">
        <v>146</v>
      </c>
    </row>
    <row r="14" spans="1:4" x14ac:dyDescent="0.2">
      <c r="A14" t="s">
        <v>11</v>
      </c>
      <c r="B14" s="39">
        <v>200</v>
      </c>
      <c r="C14" s="59">
        <v>200</v>
      </c>
      <c r="D14" s="59"/>
    </row>
    <row r="15" spans="1:4" x14ac:dyDescent="0.2">
      <c r="A15" t="s">
        <v>12</v>
      </c>
      <c r="B15" s="39">
        <v>32</v>
      </c>
      <c r="C15" s="59">
        <v>16</v>
      </c>
      <c r="D15" s="59">
        <v>16</v>
      </c>
    </row>
    <row r="16" spans="1:4" x14ac:dyDescent="0.2">
      <c r="A16" s="50" t="s">
        <v>45</v>
      </c>
      <c r="B16" s="40">
        <f>SUM(B6:B15)</f>
        <v>42935.45</v>
      </c>
      <c r="C16" s="57">
        <f>SUM(C6:C15)</f>
        <v>21606.45</v>
      </c>
      <c r="D16" s="57">
        <f>SUM(D6:D15)</f>
        <v>21329</v>
      </c>
    </row>
    <row r="17" spans="1:4" x14ac:dyDescent="0.2">
      <c r="B17" s="40"/>
    </row>
    <row r="18" spans="1:4" x14ac:dyDescent="0.2">
      <c r="A18" s="33" t="s">
        <v>48</v>
      </c>
      <c r="B18" s="40" t="s">
        <v>26</v>
      </c>
      <c r="C18" s="21" t="s">
        <v>46</v>
      </c>
      <c r="D18" s="33" t="s">
        <v>47</v>
      </c>
    </row>
    <row r="19" spans="1:4" x14ac:dyDescent="0.2">
      <c r="A19" t="s">
        <v>63</v>
      </c>
      <c r="B19" s="39">
        <v>200</v>
      </c>
      <c r="C19" s="31">
        <v>100</v>
      </c>
      <c r="D19" s="31">
        <v>100</v>
      </c>
    </row>
    <row r="20" spans="1:4" x14ac:dyDescent="0.2">
      <c r="A20" t="s">
        <v>33</v>
      </c>
      <c r="B20" s="31">
        <v>1000</v>
      </c>
      <c r="C20" s="31">
        <v>500</v>
      </c>
      <c r="D20" s="31">
        <v>500</v>
      </c>
    </row>
    <row r="21" spans="1:4" x14ac:dyDescent="0.2">
      <c r="A21" t="s">
        <v>65</v>
      </c>
      <c r="B21" s="31">
        <v>100</v>
      </c>
      <c r="C21" s="31">
        <v>50</v>
      </c>
      <c r="D21" s="31">
        <v>50</v>
      </c>
    </row>
    <row r="22" spans="1:4" x14ac:dyDescent="0.2">
      <c r="A22" t="s">
        <v>67</v>
      </c>
      <c r="B22" s="31">
        <v>100</v>
      </c>
      <c r="C22" s="31">
        <v>50</v>
      </c>
      <c r="D22" s="31">
        <v>50</v>
      </c>
    </row>
    <row r="23" spans="1:4" x14ac:dyDescent="0.2">
      <c r="A23" t="s">
        <v>68</v>
      </c>
      <c r="B23" s="31">
        <v>78</v>
      </c>
      <c r="C23" s="31">
        <v>39</v>
      </c>
      <c r="D23" s="31">
        <v>39</v>
      </c>
    </row>
    <row r="24" spans="1:4" ht="13" customHeight="1" x14ac:dyDescent="0.2">
      <c r="A24" t="s">
        <v>53</v>
      </c>
      <c r="B24" s="39">
        <v>645</v>
      </c>
      <c r="C24" s="31">
        <v>645</v>
      </c>
      <c r="D24" s="31"/>
    </row>
    <row r="25" spans="1:4" ht="20" customHeight="1" x14ac:dyDescent="0.2">
      <c r="A25" s="54" t="s">
        <v>49</v>
      </c>
      <c r="B25" s="40">
        <f>SUM(B19:B24)</f>
        <v>2123</v>
      </c>
      <c r="C25" s="57">
        <f>SUM(C19:C24)</f>
        <v>1384</v>
      </c>
      <c r="D25" s="57">
        <f>SUM(D19:D24)</f>
        <v>739</v>
      </c>
    </row>
    <row r="26" spans="1:4" ht="13" customHeight="1" x14ac:dyDescent="0.2">
      <c r="A26" s="3"/>
      <c r="B26" s="40"/>
    </row>
    <row r="27" spans="1:4" ht="14" customHeight="1" x14ac:dyDescent="0.2">
      <c r="A27" s="3" t="s">
        <v>15</v>
      </c>
      <c r="B27" s="42" t="s">
        <v>26</v>
      </c>
      <c r="C27" s="33" t="s">
        <v>46</v>
      </c>
      <c r="D27" s="33" t="s">
        <v>47</v>
      </c>
    </row>
    <row r="28" spans="1:4" x14ac:dyDescent="0.2">
      <c r="A28" t="s">
        <v>16</v>
      </c>
      <c r="B28" s="39">
        <v>6215</v>
      </c>
      <c r="C28" s="31">
        <v>3107.5</v>
      </c>
      <c r="D28" s="31">
        <v>3107.5</v>
      </c>
    </row>
    <row r="29" spans="1:4" x14ac:dyDescent="0.2">
      <c r="A29" t="s">
        <v>17</v>
      </c>
      <c r="B29" s="39">
        <v>7706</v>
      </c>
      <c r="C29" s="31">
        <v>3853</v>
      </c>
      <c r="D29" s="31">
        <v>3853</v>
      </c>
    </row>
    <row r="30" spans="1:4" x14ac:dyDescent="0.2">
      <c r="A30" t="s">
        <v>20</v>
      </c>
      <c r="B30" s="39">
        <v>2042</v>
      </c>
      <c r="C30" s="31">
        <v>1021</v>
      </c>
      <c r="D30" s="31">
        <v>1021</v>
      </c>
    </row>
    <row r="31" spans="1:4" x14ac:dyDescent="0.2">
      <c r="A31" s="32" t="s">
        <v>51</v>
      </c>
      <c r="B31" s="39">
        <v>475</v>
      </c>
      <c r="C31" s="31">
        <v>237.5</v>
      </c>
      <c r="D31" s="31">
        <v>237.5</v>
      </c>
    </row>
    <row r="32" spans="1:4" x14ac:dyDescent="0.2">
      <c r="A32" t="s">
        <v>21</v>
      </c>
      <c r="B32" s="39">
        <v>1436</v>
      </c>
      <c r="C32" s="31">
        <v>718</v>
      </c>
      <c r="D32" s="31">
        <v>718</v>
      </c>
    </row>
    <row r="33" spans="1:4" x14ac:dyDescent="0.2">
      <c r="A33" s="3" t="s">
        <v>23</v>
      </c>
      <c r="B33" s="37">
        <f>SUM(B28:B32)</f>
        <v>17874</v>
      </c>
      <c r="C33" s="57">
        <f>SUM(C28:C32)</f>
        <v>8937</v>
      </c>
      <c r="D33" s="57">
        <f>SUM(D28:D32)</f>
        <v>8937</v>
      </c>
    </row>
    <row r="34" spans="1:4" x14ac:dyDescent="0.2">
      <c r="B34" s="39"/>
    </row>
    <row r="35" spans="1:4" ht="46" x14ac:dyDescent="0.2">
      <c r="A35" s="58" t="s">
        <v>57</v>
      </c>
      <c r="B35" s="37"/>
    </row>
    <row r="36" spans="1:4" ht="34" x14ac:dyDescent="0.2">
      <c r="A36" s="51" t="s">
        <v>58</v>
      </c>
      <c r="B36" s="39"/>
    </row>
    <row r="37" spans="1:4" x14ac:dyDescent="0.2">
      <c r="A37" s="48" t="s">
        <v>59</v>
      </c>
      <c r="B37" s="39"/>
    </row>
    <row r="38" spans="1:4" x14ac:dyDescent="0.2">
      <c r="A38" s="48"/>
      <c r="B38" s="42"/>
    </row>
    <row r="39" spans="1:4" ht="34" x14ac:dyDescent="0.2">
      <c r="A39" s="29" t="s">
        <v>27</v>
      </c>
      <c r="B39"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AE49-C6CD-DB4E-8D9B-B58F37061F8A}">
  <dimension ref="A1:G40"/>
  <sheetViews>
    <sheetView workbookViewId="0">
      <selection activeCell="A24" sqref="A1:A1048576"/>
    </sheetView>
  </sheetViews>
  <sheetFormatPr baseColWidth="10" defaultRowHeight="16" x14ac:dyDescent="0.2"/>
  <cols>
    <col min="1" max="1" width="83" customWidth="1"/>
    <col min="2" max="2" width="19.1640625" customWidth="1"/>
    <col min="3" max="3" width="17" customWidth="1"/>
    <col min="4" max="4" width="16.6640625" customWidth="1"/>
  </cols>
  <sheetData>
    <row r="1" spans="1:7" x14ac:dyDescent="0.2">
      <c r="A1" s="19" t="s">
        <v>42</v>
      </c>
    </row>
    <row r="2" spans="1:7" x14ac:dyDescent="0.2">
      <c r="A2" s="19" t="s">
        <v>43</v>
      </c>
    </row>
    <row r="3" spans="1:7" x14ac:dyDescent="0.2">
      <c r="A3" s="19"/>
    </row>
    <row r="4" spans="1:7" ht="19" x14ac:dyDescent="0.25">
      <c r="A4" s="47" t="s">
        <v>44</v>
      </c>
      <c r="B4" s="21" t="s">
        <v>26</v>
      </c>
      <c r="C4" s="21" t="s">
        <v>46</v>
      </c>
      <c r="D4" s="21" t="s">
        <v>47</v>
      </c>
    </row>
    <row r="5" spans="1:7" x14ac:dyDescent="0.2">
      <c r="A5" s="48" t="s">
        <v>61</v>
      </c>
      <c r="B5" s="8">
        <v>48231</v>
      </c>
      <c r="C5" s="22">
        <v>24115.5</v>
      </c>
      <c r="D5" s="22">
        <v>24115.5</v>
      </c>
    </row>
    <row r="6" spans="1:7" x14ac:dyDescent="0.2">
      <c r="A6" t="s">
        <v>6</v>
      </c>
      <c r="B6" s="8">
        <v>3079</v>
      </c>
      <c r="C6" s="10">
        <v>1539.5</v>
      </c>
      <c r="D6" s="10">
        <v>1539.5</v>
      </c>
    </row>
    <row r="7" spans="1:7" x14ac:dyDescent="0.2">
      <c r="A7" t="s">
        <v>29</v>
      </c>
      <c r="B7" s="8">
        <v>77.45</v>
      </c>
      <c r="C7" s="22">
        <v>77.45</v>
      </c>
      <c r="D7" s="22"/>
    </row>
    <row r="8" spans="1:7" x14ac:dyDescent="0.2">
      <c r="A8" t="s">
        <v>50</v>
      </c>
      <c r="B8" s="8">
        <v>3156</v>
      </c>
      <c r="C8" s="10">
        <v>1578</v>
      </c>
      <c r="D8" s="10">
        <v>1578</v>
      </c>
    </row>
    <row r="9" spans="1:7" x14ac:dyDescent="0.2">
      <c r="A9" t="s">
        <v>9</v>
      </c>
      <c r="B9" s="8">
        <v>15</v>
      </c>
      <c r="C9" s="10">
        <v>7.5</v>
      </c>
      <c r="D9" s="10">
        <v>7.5</v>
      </c>
    </row>
    <row r="10" spans="1:7" x14ac:dyDescent="0.2">
      <c r="A10" t="s">
        <v>31</v>
      </c>
      <c r="B10" s="8">
        <v>375</v>
      </c>
      <c r="C10" s="30">
        <v>187.5</v>
      </c>
      <c r="D10" s="30">
        <v>187.5</v>
      </c>
      <c r="E10" s="6"/>
      <c r="F10" s="6"/>
      <c r="G10" s="6"/>
    </row>
    <row r="11" spans="1:7" x14ac:dyDescent="0.2">
      <c r="A11" t="s">
        <v>25</v>
      </c>
      <c r="B11" s="8">
        <v>220</v>
      </c>
      <c r="C11" s="10">
        <v>110</v>
      </c>
      <c r="D11" s="10">
        <v>110</v>
      </c>
    </row>
    <row r="12" spans="1:7" x14ac:dyDescent="0.2">
      <c r="A12" t="s">
        <v>56</v>
      </c>
      <c r="B12" s="8">
        <v>114</v>
      </c>
      <c r="C12" s="10">
        <v>57</v>
      </c>
      <c r="D12" s="10">
        <v>57</v>
      </c>
    </row>
    <row r="13" spans="1:7" x14ac:dyDescent="0.2">
      <c r="A13" t="s">
        <v>11</v>
      </c>
      <c r="B13" s="8">
        <v>100</v>
      </c>
      <c r="C13" s="59">
        <v>100</v>
      </c>
      <c r="D13" s="24"/>
    </row>
    <row r="14" spans="1:7" x14ac:dyDescent="0.2">
      <c r="A14" t="s">
        <v>12</v>
      </c>
      <c r="B14" s="8">
        <v>32</v>
      </c>
      <c r="C14" s="59">
        <v>16</v>
      </c>
      <c r="D14" s="10">
        <v>16</v>
      </c>
    </row>
    <row r="15" spans="1:7" x14ac:dyDescent="0.2">
      <c r="A15" s="50" t="s">
        <v>45</v>
      </c>
      <c r="B15" s="60">
        <f>SUM(B5:B14)</f>
        <v>55399.45</v>
      </c>
      <c r="C15" s="57">
        <f>SUM(C5:C14)</f>
        <v>27788.45</v>
      </c>
      <c r="D15" s="57">
        <f>SUM(D5:D14)</f>
        <v>27611</v>
      </c>
    </row>
    <row r="16" spans="1:7" x14ac:dyDescent="0.2">
      <c r="B16" s="60"/>
    </row>
    <row r="17" spans="1:4" x14ac:dyDescent="0.2">
      <c r="A17" s="33" t="s">
        <v>48</v>
      </c>
      <c r="B17" s="60" t="s">
        <v>26</v>
      </c>
      <c r="C17" s="33" t="s">
        <v>46</v>
      </c>
      <c r="D17" s="33" t="s">
        <v>47</v>
      </c>
    </row>
    <row r="18" spans="1:4" x14ac:dyDescent="0.2">
      <c r="A18" t="s">
        <v>63</v>
      </c>
      <c r="B18" s="61">
        <v>200</v>
      </c>
      <c r="C18" s="31">
        <v>100</v>
      </c>
      <c r="D18" s="31">
        <v>100</v>
      </c>
    </row>
    <row r="19" spans="1:4" x14ac:dyDescent="0.2">
      <c r="A19" t="s">
        <v>64</v>
      </c>
      <c r="B19" s="62">
        <v>200</v>
      </c>
      <c r="C19" s="31">
        <v>100</v>
      </c>
      <c r="D19" s="31">
        <v>100</v>
      </c>
    </row>
    <row r="20" spans="1:4" x14ac:dyDescent="0.2">
      <c r="A20" t="s">
        <v>33</v>
      </c>
      <c r="B20" s="62">
        <v>1000</v>
      </c>
      <c r="C20" s="31">
        <v>500</v>
      </c>
      <c r="D20" s="31">
        <v>500</v>
      </c>
    </row>
    <row r="21" spans="1:4" x14ac:dyDescent="0.2">
      <c r="A21" t="s">
        <v>65</v>
      </c>
      <c r="B21" s="62">
        <v>100</v>
      </c>
      <c r="C21" s="31">
        <v>50</v>
      </c>
      <c r="D21" s="31">
        <v>50</v>
      </c>
    </row>
    <row r="22" spans="1:4" x14ac:dyDescent="0.2">
      <c r="A22" t="s">
        <v>69</v>
      </c>
      <c r="B22" s="62">
        <v>54</v>
      </c>
      <c r="C22" s="31">
        <v>27</v>
      </c>
      <c r="D22" s="31">
        <v>27</v>
      </c>
    </row>
    <row r="23" spans="1:4" x14ac:dyDescent="0.2">
      <c r="A23" t="s">
        <v>55</v>
      </c>
      <c r="B23" s="8">
        <v>645</v>
      </c>
      <c r="C23" s="31">
        <v>322.5</v>
      </c>
      <c r="D23" s="31">
        <v>322.5</v>
      </c>
    </row>
    <row r="24" spans="1:4" ht="21" customHeight="1" x14ac:dyDescent="0.2">
      <c r="A24" t="s">
        <v>71</v>
      </c>
      <c r="B24" s="62">
        <v>185</v>
      </c>
      <c r="C24" s="31">
        <v>92.5</v>
      </c>
      <c r="D24" s="31">
        <v>92.5</v>
      </c>
    </row>
    <row r="25" spans="1:4" ht="17" x14ac:dyDescent="0.2">
      <c r="A25" s="54" t="s">
        <v>49</v>
      </c>
      <c r="B25" s="65">
        <f>SUM(B18:B24)</f>
        <v>2384</v>
      </c>
      <c r="C25" s="57">
        <f>SUM(C18:C24)</f>
        <v>1192</v>
      </c>
      <c r="D25" s="57">
        <f>SUM(D18:D24)</f>
        <v>1192</v>
      </c>
    </row>
    <row r="26" spans="1:4" x14ac:dyDescent="0.2">
      <c r="B26" s="63"/>
    </row>
    <row r="27" spans="1:4" x14ac:dyDescent="0.2">
      <c r="A27" s="3" t="s">
        <v>15</v>
      </c>
      <c r="B27" s="8" t="s">
        <v>26</v>
      </c>
      <c r="C27" t="s">
        <v>46</v>
      </c>
      <c r="D27" t="s">
        <v>47</v>
      </c>
    </row>
    <row r="28" spans="1:4" x14ac:dyDescent="0.2">
      <c r="A28" t="s">
        <v>16</v>
      </c>
      <c r="B28" s="8">
        <v>6780</v>
      </c>
      <c r="C28" s="31">
        <v>3390</v>
      </c>
      <c r="D28" s="31">
        <v>3390</v>
      </c>
    </row>
    <row r="29" spans="1:4" x14ac:dyDescent="0.2">
      <c r="A29" t="s">
        <v>17</v>
      </c>
      <c r="B29" s="8">
        <v>8757</v>
      </c>
      <c r="C29" s="31">
        <v>4378.5</v>
      </c>
      <c r="D29" s="31">
        <v>4378.5</v>
      </c>
    </row>
    <row r="30" spans="1:4" x14ac:dyDescent="0.2">
      <c r="A30" t="s">
        <v>20</v>
      </c>
      <c r="B30" s="8">
        <v>2320</v>
      </c>
      <c r="C30" s="31">
        <v>1160</v>
      </c>
      <c r="D30" s="31">
        <v>1160</v>
      </c>
    </row>
    <row r="31" spans="1:4" x14ac:dyDescent="0.2">
      <c r="A31" s="32" t="s">
        <v>51</v>
      </c>
      <c r="B31" s="8">
        <v>498</v>
      </c>
      <c r="C31" s="31">
        <v>249</v>
      </c>
      <c r="D31" s="31">
        <v>249</v>
      </c>
    </row>
    <row r="32" spans="1:4" x14ac:dyDescent="0.2">
      <c r="A32" t="s">
        <v>21</v>
      </c>
      <c r="B32" s="8">
        <v>1583</v>
      </c>
      <c r="C32" s="31">
        <v>791.5</v>
      </c>
      <c r="D32" s="31">
        <v>791.5</v>
      </c>
    </row>
    <row r="33" spans="1:4" x14ac:dyDescent="0.2">
      <c r="A33" s="3" t="s">
        <v>23</v>
      </c>
      <c r="B33" s="64">
        <f>SUM(B28:B32)</f>
        <v>19938</v>
      </c>
      <c r="C33" s="57">
        <f>SUM(C28:C32)</f>
        <v>9969</v>
      </c>
      <c r="D33" s="57">
        <f>SUM(D28:D32)</f>
        <v>9969</v>
      </c>
    </row>
    <row r="34" spans="1:4" x14ac:dyDescent="0.2">
      <c r="B34" s="8"/>
    </row>
    <row r="35" spans="1:4" ht="46" x14ac:dyDescent="0.2">
      <c r="A35" s="58" t="s">
        <v>57</v>
      </c>
      <c r="B35" s="64"/>
    </row>
    <row r="36" spans="1:4" ht="34" x14ac:dyDescent="0.2">
      <c r="A36" s="51" t="s">
        <v>58</v>
      </c>
      <c r="B36" s="8"/>
    </row>
    <row r="37" spans="1:4" x14ac:dyDescent="0.2">
      <c r="A37" s="48" t="s">
        <v>59</v>
      </c>
      <c r="B37" s="8"/>
    </row>
    <row r="38" spans="1:4" x14ac:dyDescent="0.2">
      <c r="A38" s="48"/>
      <c r="B38" s="64"/>
    </row>
    <row r="39" spans="1:4" ht="34" x14ac:dyDescent="0.2">
      <c r="A39" s="29" t="s">
        <v>27</v>
      </c>
      <c r="B39" s="64"/>
    </row>
    <row r="40" spans="1:4" x14ac:dyDescent="0.2">
      <c r="B40"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CDB2A-E2A7-0D44-8750-D8321DA23C23}">
  <dimension ref="A1:G34"/>
  <sheetViews>
    <sheetView workbookViewId="0">
      <selection activeCell="A19" sqref="A1:A1048576"/>
    </sheetView>
  </sheetViews>
  <sheetFormatPr baseColWidth="10" defaultRowHeight="16" x14ac:dyDescent="0.2"/>
  <cols>
    <col min="1" max="1" width="85.33203125" customWidth="1"/>
    <col min="2" max="3" width="14.83203125" customWidth="1"/>
    <col min="4" max="4" width="11.6640625" customWidth="1"/>
    <col min="5" max="5" width="17.5" customWidth="1"/>
    <col min="7" max="7" width="20" customWidth="1"/>
  </cols>
  <sheetData>
    <row r="1" spans="1:6" x14ac:dyDescent="0.2">
      <c r="A1" s="19" t="s">
        <v>42</v>
      </c>
    </row>
    <row r="2" spans="1:6" x14ac:dyDescent="0.2">
      <c r="A2" s="19" t="s">
        <v>43</v>
      </c>
    </row>
    <row r="4" spans="1:6" ht="19" x14ac:dyDescent="0.25">
      <c r="A4" s="47" t="s">
        <v>44</v>
      </c>
      <c r="B4" s="5" t="s">
        <v>26</v>
      </c>
      <c r="C4" s="33" t="s">
        <v>46</v>
      </c>
      <c r="D4" s="33" t="s">
        <v>47</v>
      </c>
    </row>
    <row r="5" spans="1:6" x14ac:dyDescent="0.2">
      <c r="A5" s="48" t="s">
        <v>61</v>
      </c>
      <c r="B5" s="34">
        <v>36173</v>
      </c>
      <c r="C5" s="66">
        <v>18086.5</v>
      </c>
      <c r="D5" s="66">
        <v>18086.5</v>
      </c>
      <c r="E5" s="67"/>
      <c r="F5" s="67"/>
    </row>
    <row r="6" spans="1:6" x14ac:dyDescent="0.2">
      <c r="A6" t="s">
        <v>6</v>
      </c>
      <c r="B6" s="34">
        <v>2309</v>
      </c>
      <c r="C6" s="68">
        <v>1154.5</v>
      </c>
      <c r="D6" s="68">
        <v>1154.5</v>
      </c>
      <c r="E6" s="67"/>
      <c r="F6" s="67"/>
    </row>
    <row r="7" spans="1:6" x14ac:dyDescent="0.2">
      <c r="A7" t="s">
        <v>29</v>
      </c>
      <c r="B7" s="34">
        <v>77.45</v>
      </c>
      <c r="C7" s="68">
        <v>77.45</v>
      </c>
      <c r="D7" s="68"/>
      <c r="E7" s="67"/>
      <c r="F7" s="67"/>
    </row>
    <row r="8" spans="1:6" x14ac:dyDescent="0.2">
      <c r="A8" t="s">
        <v>50</v>
      </c>
      <c r="B8" s="34">
        <v>3156</v>
      </c>
      <c r="C8" s="69">
        <v>1578</v>
      </c>
      <c r="D8" s="69">
        <v>1578</v>
      </c>
      <c r="E8" s="67"/>
      <c r="F8" s="67"/>
    </row>
    <row r="9" spans="1:6" x14ac:dyDescent="0.2">
      <c r="A9" t="s">
        <v>31</v>
      </c>
      <c r="B9" s="34">
        <v>375</v>
      </c>
      <c r="C9" s="69">
        <v>187.5</v>
      </c>
      <c r="D9" s="69">
        <v>187.5</v>
      </c>
      <c r="E9" s="67"/>
      <c r="F9" s="67"/>
    </row>
    <row r="10" spans="1:6" x14ac:dyDescent="0.2">
      <c r="A10" t="s">
        <v>25</v>
      </c>
      <c r="B10" s="34">
        <v>100</v>
      </c>
      <c r="C10" s="69">
        <v>50</v>
      </c>
      <c r="D10" s="69">
        <v>50</v>
      </c>
      <c r="E10" s="67"/>
      <c r="F10" s="67"/>
    </row>
    <row r="11" spans="1:6" x14ac:dyDescent="0.2">
      <c r="A11" t="s">
        <v>10</v>
      </c>
      <c r="B11" s="34">
        <v>35</v>
      </c>
      <c r="C11" s="69"/>
      <c r="D11" s="69">
        <v>35</v>
      </c>
      <c r="E11" s="67"/>
      <c r="F11" s="67"/>
    </row>
    <row r="12" spans="1:6" x14ac:dyDescent="0.2">
      <c r="A12" t="s">
        <v>11</v>
      </c>
      <c r="B12" s="34">
        <v>100</v>
      </c>
      <c r="C12" s="66">
        <v>100</v>
      </c>
      <c r="D12" s="66"/>
      <c r="E12" s="67"/>
      <c r="F12" s="67"/>
    </row>
    <row r="13" spans="1:6" x14ac:dyDescent="0.2">
      <c r="A13" t="s">
        <v>12</v>
      </c>
      <c r="B13" s="34">
        <v>32</v>
      </c>
      <c r="C13" s="69">
        <v>16</v>
      </c>
      <c r="D13" s="69">
        <v>16</v>
      </c>
      <c r="E13" s="67"/>
      <c r="F13" s="67"/>
    </row>
    <row r="14" spans="1:6" x14ac:dyDescent="0.2">
      <c r="A14" s="50" t="s">
        <v>45</v>
      </c>
      <c r="B14" s="40">
        <f>SUM(B5:B13)</f>
        <v>42357.45</v>
      </c>
      <c r="C14" s="71">
        <f>SUM(C5:C13)</f>
        <v>21249.95</v>
      </c>
      <c r="D14" s="71">
        <f>SUM(D5:D13)</f>
        <v>21107.5</v>
      </c>
      <c r="E14" s="67"/>
      <c r="F14" s="67"/>
    </row>
    <row r="15" spans="1:6" x14ac:dyDescent="0.2">
      <c r="B15" s="40"/>
      <c r="C15" s="67"/>
      <c r="D15" s="67"/>
      <c r="E15" s="67"/>
      <c r="F15" s="67"/>
    </row>
    <row r="16" spans="1:6" x14ac:dyDescent="0.2">
      <c r="A16" s="33" t="s">
        <v>48</v>
      </c>
      <c r="B16" s="5" t="s">
        <v>26</v>
      </c>
      <c r="C16" s="33" t="s">
        <v>46</v>
      </c>
      <c r="D16" s="33" t="s">
        <v>47</v>
      </c>
      <c r="E16" s="67"/>
      <c r="F16" s="67"/>
    </row>
    <row r="17" spans="1:7" x14ac:dyDescent="0.2">
      <c r="A17" t="s">
        <v>33</v>
      </c>
      <c r="B17" s="31">
        <v>600</v>
      </c>
      <c r="C17" s="69">
        <v>300</v>
      </c>
      <c r="D17" s="69">
        <v>300</v>
      </c>
      <c r="E17" s="67"/>
      <c r="F17" s="67"/>
    </row>
    <row r="18" spans="1:7" x14ac:dyDescent="0.2">
      <c r="A18" t="s">
        <v>65</v>
      </c>
      <c r="B18" s="31">
        <v>100</v>
      </c>
      <c r="C18" s="69">
        <v>50</v>
      </c>
      <c r="D18" s="69">
        <v>50</v>
      </c>
      <c r="E18" s="67"/>
      <c r="F18" s="67"/>
    </row>
    <row r="19" spans="1:7" ht="16" customHeight="1" x14ac:dyDescent="0.2">
      <c r="A19" t="s">
        <v>70</v>
      </c>
      <c r="B19" s="34">
        <v>160</v>
      </c>
      <c r="C19" s="69">
        <v>80</v>
      </c>
      <c r="D19" s="69">
        <v>80</v>
      </c>
      <c r="E19" s="67"/>
      <c r="F19" s="67"/>
    </row>
    <row r="20" spans="1:7" ht="16" customHeight="1" x14ac:dyDescent="0.2">
      <c r="A20" s="54" t="s">
        <v>49</v>
      </c>
      <c r="B20" s="37">
        <f>SUM(B17:B19)</f>
        <v>860</v>
      </c>
      <c r="C20" s="71">
        <f>SUM(C17:C19)</f>
        <v>430</v>
      </c>
      <c r="D20" s="71">
        <f>SUM(D17:D19)</f>
        <v>430</v>
      </c>
      <c r="E20" s="67"/>
      <c r="F20" s="67"/>
    </row>
    <row r="21" spans="1:7" ht="16" customHeight="1" x14ac:dyDescent="0.2">
      <c r="B21" s="34"/>
      <c r="C21" s="67"/>
      <c r="D21" s="67"/>
      <c r="E21" s="67"/>
      <c r="F21" s="67"/>
    </row>
    <row r="22" spans="1:7" x14ac:dyDescent="0.2">
      <c r="A22" s="3" t="s">
        <v>15</v>
      </c>
      <c r="B22" s="5" t="s">
        <v>26</v>
      </c>
      <c r="C22" s="33" t="s">
        <v>46</v>
      </c>
      <c r="D22" s="33" t="s">
        <v>47</v>
      </c>
      <c r="E22" s="67"/>
      <c r="F22" s="67"/>
    </row>
    <row r="23" spans="1:7" ht="16" customHeight="1" x14ac:dyDescent="0.2">
      <c r="A23" t="s">
        <v>16</v>
      </c>
      <c r="B23" s="34">
        <v>5085</v>
      </c>
      <c r="C23" s="69">
        <v>2542.5</v>
      </c>
      <c r="D23" s="69">
        <v>2542.5</v>
      </c>
      <c r="E23" s="67"/>
      <c r="F23" s="67"/>
      <c r="G23" s="34"/>
    </row>
    <row r="24" spans="1:7" x14ac:dyDescent="0.2">
      <c r="A24" t="s">
        <v>17</v>
      </c>
      <c r="B24" s="34">
        <v>7005</v>
      </c>
      <c r="C24" s="69">
        <v>3502.5</v>
      </c>
      <c r="D24" s="69">
        <v>3502.5</v>
      </c>
      <c r="E24" s="67"/>
      <c r="F24" s="67"/>
      <c r="G24" s="34"/>
    </row>
    <row r="25" spans="1:7" x14ac:dyDescent="0.2">
      <c r="A25" t="s">
        <v>20</v>
      </c>
      <c r="B25" s="34">
        <v>1856</v>
      </c>
      <c r="C25" s="31">
        <v>928</v>
      </c>
      <c r="D25" s="31">
        <v>928</v>
      </c>
      <c r="G25" s="37"/>
    </row>
    <row r="26" spans="1:7" x14ac:dyDescent="0.2">
      <c r="A26" s="32" t="s">
        <v>51</v>
      </c>
      <c r="B26" s="34">
        <v>428</v>
      </c>
      <c r="C26" s="31">
        <v>214</v>
      </c>
      <c r="D26" s="31">
        <v>214</v>
      </c>
      <c r="G26" s="34"/>
    </row>
    <row r="27" spans="1:7" x14ac:dyDescent="0.2">
      <c r="A27" t="s">
        <v>21</v>
      </c>
      <c r="B27" s="34">
        <v>1318</v>
      </c>
      <c r="C27" s="31">
        <v>659</v>
      </c>
      <c r="D27" s="31">
        <v>659</v>
      </c>
      <c r="G27" s="34"/>
    </row>
    <row r="28" spans="1:7" x14ac:dyDescent="0.2">
      <c r="A28" s="3" t="s">
        <v>23</v>
      </c>
      <c r="B28" s="37">
        <f>SUM(B23:B27)</f>
        <v>15692</v>
      </c>
      <c r="C28" s="57">
        <f>SUM(C23:C27)</f>
        <v>7846</v>
      </c>
      <c r="D28" s="57">
        <f>SUM(D23:D27)</f>
        <v>7846</v>
      </c>
      <c r="E28" s="31"/>
      <c r="G28" s="34"/>
    </row>
    <row r="29" spans="1:7" x14ac:dyDescent="0.2">
      <c r="A29" s="3"/>
      <c r="B29" s="37"/>
      <c r="G29" s="34"/>
    </row>
    <row r="30" spans="1:7" ht="46" x14ac:dyDescent="0.2">
      <c r="A30" s="58" t="s">
        <v>57</v>
      </c>
      <c r="G30" s="34"/>
    </row>
    <row r="31" spans="1:7" ht="34" x14ac:dyDescent="0.2">
      <c r="A31" s="51" t="s">
        <v>58</v>
      </c>
      <c r="G31" s="31"/>
    </row>
    <row r="32" spans="1:7" x14ac:dyDescent="0.2">
      <c r="A32" s="48" t="s">
        <v>59</v>
      </c>
    </row>
    <row r="33" spans="1:1" x14ac:dyDescent="0.2">
      <c r="A33" s="48"/>
    </row>
    <row r="34" spans="1:1" ht="34" x14ac:dyDescent="0.2">
      <c r="A34" s="29"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ALL CLASSS</vt:lpstr>
      <vt:lpstr>Class of 2025</vt:lpstr>
      <vt:lpstr>Class of 2024</vt:lpstr>
      <vt:lpstr>Class of 2023</vt:lpstr>
      <vt:lpstr>Class of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Feichtner, Michelle L.</dc:creator>
  <cp:lastModifiedBy>Microsoft Office User</cp:lastModifiedBy>
  <dcterms:created xsi:type="dcterms:W3CDTF">2020-03-30T13:45:03Z</dcterms:created>
  <dcterms:modified xsi:type="dcterms:W3CDTF">2021-06-25T18:50:52Z</dcterms:modified>
</cp:coreProperties>
</file>